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стан" sheetId="1" r:id="rId1"/>
    <sheet name="Баланс Ф-1" sheetId="2" r:id="rId2"/>
    <sheet name="Баланс Ф-1м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sz val="8"/>
            <rFont val="Tahoma"/>
            <family val="0"/>
          </rPr>
          <t>Ліквідність підприємства - здатність підприємства швидко реалізувати активи та одержати гроші для оплати своїх забов'язань.
Ліквідність характеризується співвідношенням високоліквідних активів і короткострокової заборгованості.
Платоспроможність - здатність своєчасно і повністю виконати свої платіжні забов'язання.</t>
        </r>
      </text>
    </comment>
  </commentList>
</comments>
</file>

<file path=xl/sharedStrings.xml><?xml version="1.0" encoding="utf-8"?>
<sst xmlns="http://schemas.openxmlformats.org/spreadsheetml/2006/main" count="554" uniqueCount="242">
  <si>
    <t>ПОКАЗНИКИ ФІНАНСОВОГО СТАНУ ПІДПРИЄМСТВА</t>
  </si>
  <si>
    <t>ОЦІНКА МАЙНОВОГО СТАНУ ПІДПРИЄМСТВА</t>
  </si>
  <si>
    <t>1. Сума господарських</t>
  </si>
  <si>
    <t>коштів, якими</t>
  </si>
  <si>
    <t>розпоряджається</t>
  </si>
  <si>
    <t>підприємство</t>
  </si>
  <si>
    <t>2. Структура активів</t>
  </si>
  <si>
    <t>підприємства</t>
  </si>
  <si>
    <t xml:space="preserve">3. коефіцієнт зносу </t>
  </si>
  <si>
    <t>основних засобів</t>
  </si>
  <si>
    <t>ОЦІНКА ЛІКВІДНОСТІ ТА ПЛАТОСПРОМОЖНОСТІ</t>
  </si>
  <si>
    <t>1. Обсяг власного</t>
  </si>
  <si>
    <t>капіталу</t>
  </si>
  <si>
    <t>грошових коштів</t>
  </si>
  <si>
    <t>3. Коефіцієнт поточної</t>
  </si>
  <si>
    <t>ліквідності (коефіцієнт</t>
  </si>
  <si>
    <t>покриття загальний)</t>
  </si>
  <si>
    <t>4. Коефіцієнт швидкої</t>
  </si>
  <si>
    <t>покриття проміжний)</t>
  </si>
  <si>
    <t>(коефіцієнт абсолютної</t>
  </si>
  <si>
    <t>ліквідності)</t>
  </si>
  <si>
    <t>6. Частка запасів в</t>
  </si>
  <si>
    <t>оборотних активах</t>
  </si>
  <si>
    <t>7. Коефіцієнт критичної</t>
  </si>
  <si>
    <t>оцінки</t>
  </si>
  <si>
    <t>ОЦІНКА ФІНАНСОВОЇ СТІЙКОСТІ ТА СТАБІЛЬНОСТІ</t>
  </si>
  <si>
    <t>1. Коефіцієнт автономії</t>
  </si>
  <si>
    <t>(незалежності)</t>
  </si>
  <si>
    <t>2. Коефіцієнт фінансової</t>
  </si>
  <si>
    <t>стійкості</t>
  </si>
  <si>
    <t>3. Коефіцієнт фінансової</t>
  </si>
  <si>
    <t>незалежності</t>
  </si>
  <si>
    <t>4. Коефіцієнт</t>
  </si>
  <si>
    <t>співвідношення позикових</t>
  </si>
  <si>
    <t>та власних коштів</t>
  </si>
  <si>
    <t xml:space="preserve">5. Коефіцієнт маневреності </t>
  </si>
  <si>
    <t>власних коштів</t>
  </si>
  <si>
    <t>6. Коефіцієнт фінансової</t>
  </si>
  <si>
    <t>залежності</t>
  </si>
  <si>
    <t>ОЦІНКА ДІЛОВОЇ АКТИВНОСТІ ПІДПРИЄМСТВА</t>
  </si>
  <si>
    <t>1. Коефіцієнт обертання</t>
  </si>
  <si>
    <t>активів</t>
  </si>
  <si>
    <t>2. Коефіцієнт обертання</t>
  </si>
  <si>
    <t>мобільних коштів</t>
  </si>
  <si>
    <t>(оборотних коштів)</t>
  </si>
  <si>
    <t>3. Середній час обертання</t>
  </si>
  <si>
    <t>оборотних коштів</t>
  </si>
  <si>
    <t>4. Коефіцієнт обертання</t>
  </si>
  <si>
    <t>готової продукції</t>
  </si>
  <si>
    <t>5. Коефіцієнт обертання</t>
  </si>
  <si>
    <t>власного капіталу</t>
  </si>
  <si>
    <t>6. Віддача необоротних</t>
  </si>
  <si>
    <t>ОЦІНКА ПРИБУТКОВОСТІ</t>
  </si>
  <si>
    <t>1. Рентабельність</t>
  </si>
  <si>
    <t>операційної діяльності</t>
  </si>
  <si>
    <t>2. Рентабельність</t>
  </si>
  <si>
    <t>активів підприємства</t>
  </si>
  <si>
    <t>3. Рентабельність</t>
  </si>
  <si>
    <t>5. Коефіцієнт платоспроможності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</si>
  <si>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</si>
  <si>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</si>
  <si>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</si>
  <si>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</si>
  <si>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</si>
  <si>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</si>
  <si>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</si>
  <si>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</si>
  <si>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</si>
  <si>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</si>
  <si>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накопичена амортизація</t>
  </si>
  <si>
    <t>012</t>
  </si>
  <si>
    <t>(</t>
  </si>
  <si>
    <t>)</t>
  </si>
  <si>
    <t>Незавершене будівництво</t>
  </si>
  <si>
    <t>020</t>
  </si>
  <si>
    <t>Основні засоби:</t>
  </si>
  <si>
    <t>030</t>
  </si>
  <si>
    <t>031</t>
  </si>
  <si>
    <t>знос</t>
  </si>
  <si>
    <t>032</t>
  </si>
  <si>
    <t>Довгострокові біологічні активи:</t>
  </si>
  <si>
    <t>справедлива (залишкова) вартість</t>
  </si>
  <si>
    <t>035</t>
  </si>
  <si>
    <t>036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</si>
  <si>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</si>
  <si>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</si>
  <si>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</si>
  <si>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</si>
  <si>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</si>
  <si>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</si>
  <si>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</si>
  <si>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</si>
  <si>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Відстрочені податкові активи</t>
  </si>
  <si>
    <t>060</t>
  </si>
  <si>
    <t>Інші необоротні активи</t>
  </si>
  <si>
    <t>070</t>
  </si>
  <si>
    <t>Усього за розділом I</t>
  </si>
  <si>
    <t>080</t>
  </si>
  <si>
    <t>II. Оборотні активи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</si>
  <si>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</si>
  <si>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</si>
  <si>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</si>
  <si>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</si>
  <si>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</si>
  <si>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</si>
  <si>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</si>
  <si>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</si>
  <si>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</si>
  <si>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</si>
  <si>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</si>
  <si>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</si>
  <si>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</si>
  <si>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</si>
  <si>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</si>
  <si>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</si>
  <si>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</si>
  <si>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</si>
  <si>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</si>
  <si>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</si>
  <si>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</si>
  <si>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</si>
  <si>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Баланс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</si>
  <si>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</si>
  <si>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</si>
  <si>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</si>
  <si>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</si>
  <si>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</si>
  <si>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</si>
  <si>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</si>
  <si>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</si>
  <si>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</si>
  <si>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</si>
  <si>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Забезпечення майбутніх витрат і платежів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</si>
  <si>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</si>
  <si>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</si>
  <si>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</si>
  <si>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</si>
  <si>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</si>
  <si>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</si>
  <si>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</si>
  <si>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</si>
  <si>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</si>
  <si>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</si>
  <si>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</si>
  <si>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</si>
  <si>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</si>
  <si>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</si>
  <si>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</si>
  <si>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</si>
  <si>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</si>
  <si>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</si>
  <si>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</si>
  <si>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</si>
  <si>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</si>
  <si>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</si>
  <si>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</si>
  <si>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</si>
  <si>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</si>
  <si>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</si>
  <si>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</si>
  <si>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</si>
  <si>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</si>
  <si>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</si>
  <si>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</si>
  <si>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</si>
  <si>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</si>
  <si>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</si>
  <si>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</si>
  <si>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</si>
  <si>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</si>
  <si>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</si>
  <si>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</si>
  <si>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</si>
  <si>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</si>
  <si>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</si>
  <si>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</si>
  <si>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</si>
  <si>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</si>
  <si>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</si>
  <si>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</si>
  <si>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</si>
  <si>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</si>
  <si>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</si>
  <si>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</si>
  <si>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</si>
  <si>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</si>
  <si>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</si>
  <si>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</si>
  <si>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</si>
  <si>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</si>
  <si>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</si>
  <si>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</si>
  <si>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</si>
  <si>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</si>
  <si>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</si>
  <si>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</si>
  <si>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</si>
  <si>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</si>
  <si>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</si>
  <si>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</si>
  <si>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</si>
  <si>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</si>
  <si>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</si>
  <si>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</si>
  <si>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</si>
  <si>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БАЛАНС НА _______________ 20__РОКУ     ФОРМА-1</t>
  </si>
  <si>
    <t>ЗВІТ ПРО ФІНАНСОВІ РЕЗУЛЬТАТИ ЗА _________РІК                 ФОРМА-2</t>
  </si>
  <si>
    <t>Ф-1 Ф-2</t>
  </si>
  <si>
    <t>Ф-1м Ф-2м</t>
  </si>
  <si>
    <t>частка немат. активів</t>
  </si>
  <si>
    <t>частка основних зас.</t>
  </si>
  <si>
    <t>частка оборотних акт.</t>
  </si>
  <si>
    <t>до оподаткування</t>
  </si>
  <si>
    <t>після оподаткування</t>
  </si>
  <si>
    <t>На початок звітного року</t>
  </si>
  <si>
    <t>4</t>
  </si>
  <si>
    <t>Довгострокові фінансові інвестиції</t>
  </si>
  <si>
    <t>110</t>
  </si>
  <si>
    <t>Дебіторська заборгованість за розрахунками з бюджетом</t>
  </si>
  <si>
    <t>Додатковий капітал</t>
  </si>
  <si>
    <t>II. Забезпечення таких витрат і цільове фінансування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</si>
  <si>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</si>
  <si>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</si>
  <si>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</si>
  <si>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r>
      <t>Чистий дохід (виручка) від реалізації продукції 
(товарів, робіт, послуг)</t>
    </r>
    <r>
      <rPr>
        <sz val="10"/>
        <rFont val="Times New Roman"/>
        <family val="1"/>
      </rPr>
      <t xml:space="preserve"> (010 - 020)</t>
    </r>
  </si>
  <si>
    <t>Інші звичайні доходи</t>
  </si>
  <si>
    <t>Надзвичайні доходи</t>
  </si>
  <si>
    <r>
      <t>Разом чисті доходи</t>
    </r>
    <r>
      <rPr>
        <sz val="10"/>
        <rFont val="Times New Roman"/>
        <family val="1"/>
      </rPr>
      <t xml:space="preserve"> (030 + 040 + 050 + 060)</t>
    </r>
  </si>
  <si>
    <t>Збільшення (зменшення) залишків незавершеного 
виробництва і готової продукції</t>
  </si>
  <si>
    <t>у тому числі:</t>
  </si>
  <si>
    <t>Інші звичайні витрати</t>
  </si>
  <si>
    <t>Надзвичайні витрати</t>
  </si>
  <si>
    <t>Податок на прибуток</t>
  </si>
  <si>
    <r>
      <t>Разом витрати</t>
    </r>
    <r>
      <rPr>
        <sz val="10"/>
        <rFont val="Times New Roman"/>
        <family val="1"/>
      </rPr>
      <t xml:space="preserve"> 
(090 + 100 + 110 + 120 + 130 + 140 + 150 ± 080+ 160 + 170)</t>
    </r>
  </si>
  <si>
    <r>
      <t>Чистий прибуток (збиток)</t>
    </r>
    <r>
      <rPr>
        <sz val="10"/>
        <rFont val="Times New Roman"/>
        <family val="1"/>
      </rPr>
      <t xml:space="preserve"> (070 - 180)</t>
    </r>
  </si>
  <si>
    <t>ЗВІТ ПРО ФІНАНСОВІ РЕЗУЛЬТАТИ         Ф-2м</t>
  </si>
  <si>
    <t>БАЛАНС               Ф-1м</t>
  </si>
  <si>
    <t>-</t>
  </si>
  <si>
    <t xml:space="preserve">2. Маневреність                           </t>
  </si>
  <si>
    <t>&gt;1(добре)</t>
  </si>
  <si>
    <t>&gt;0,2 (добре)</t>
  </si>
  <si>
    <t>&gt;0,5 (добре)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</si>
</sst>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"/>
    <numFmt numFmtId="182" formatCode="#,##0.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0" fillId="2" borderId="0" xfId="0" applyFont="1" applyFill="1" applyAlignment="1">
      <alignment horizontal="fill"/>
    </xf>
    <xf numFmtId="0" fontId="5" fillId="3" borderId="4" xfId="0" applyFont="1" applyFill="1" applyBorder="1" applyAlignment="1">
      <alignment horizontal="fill"/>
    </xf>
    <xf numFmtId="0" fontId="5" fillId="3" borderId="0" xfId="0" applyFont="1" applyFill="1" applyBorder="1" applyAlignment="1">
      <alignment horizontal="fill"/>
    </xf>
    <xf numFmtId="0" fontId="5" fillId="3" borderId="5" xfId="0" applyFont="1" applyFill="1" applyBorder="1" applyAlignment="1">
      <alignment horizontal="fill"/>
    </xf>
    <xf numFmtId="0" fontId="5" fillId="3" borderId="6" xfId="0" applyFont="1" applyFill="1" applyBorder="1" applyAlignment="1">
      <alignment horizontal="fill"/>
    </xf>
    <xf numFmtId="0" fontId="5" fillId="3" borderId="7" xfId="0" applyFont="1" applyFill="1" applyBorder="1" applyAlignment="1">
      <alignment horizontal="fill"/>
    </xf>
    <xf numFmtId="0" fontId="5" fillId="3" borderId="8" xfId="0" applyFont="1" applyFill="1" applyBorder="1" applyAlignment="1">
      <alignment horizontal="fill"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82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>
      <alignment horizontal="center" vertical="center" wrapText="1"/>
    </xf>
    <xf numFmtId="182" fontId="0" fillId="0" borderId="16" xfId="0" applyNumberFormat="1" applyBorder="1" applyAlignment="1">
      <alignment vertical="center"/>
    </xf>
    <xf numFmtId="182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3" fillId="3" borderId="15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0" fillId="3" borderId="16" xfId="0" applyNumberForma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/>
    </xf>
    <xf numFmtId="4" fontId="2" fillId="3" borderId="22" xfId="0" applyNumberFormat="1" applyFont="1" applyFill="1" applyBorder="1" applyAlignment="1">
      <alignment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4" fontId="0" fillId="0" borderId="23" xfId="0" applyNumberForma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3" fontId="3" fillId="3" borderId="23" xfId="0" applyNumberFormat="1" applyFon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182" fontId="0" fillId="4" borderId="11" xfId="0" applyNumberFormat="1" applyFill="1" applyBorder="1" applyAlignment="1">
      <alignment vertical="center"/>
    </xf>
    <xf numFmtId="182" fontId="2" fillId="4" borderId="21" xfId="0" applyNumberFormat="1" applyFont="1" applyFill="1" applyBorder="1" applyAlignment="1">
      <alignment vertical="center"/>
    </xf>
    <xf numFmtId="0" fontId="0" fillId="2" borderId="25" xfId="0" applyFill="1" applyBorder="1" applyAlignment="1">
      <alignment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left"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right" vertical="center" wrapText="1"/>
    </xf>
    <xf numFmtId="2" fontId="3" fillId="3" borderId="23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right" vertical="center" wrapText="1"/>
    </xf>
    <xf numFmtId="49" fontId="3" fillId="3" borderId="23" xfId="0" applyNumberFormat="1" applyFont="1" applyFill="1" applyBorder="1" applyAlignment="1">
      <alignment horizontal="lef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/>
    </xf>
    <xf numFmtId="49" fontId="2" fillId="0" borderId="2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 quotePrefix="1">
      <alignment horizontal="center" vertical="center" wrapText="1"/>
    </xf>
    <xf numFmtId="4" fontId="3" fillId="0" borderId="23" xfId="0" applyNumberFormat="1" applyFont="1" applyBorder="1" applyAlignment="1" quotePrefix="1">
      <alignment horizontal="left" vertical="center" wrapText="1"/>
    </xf>
    <xf numFmtId="4" fontId="3" fillId="0" borderId="23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 quotePrefix="1">
      <alignment horizontal="center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0" fontId="0" fillId="2" borderId="2" xfId="0" applyNumberFormat="1" applyFill="1" applyBorder="1" applyAlignment="1">
      <alignment/>
    </xf>
    <xf numFmtId="4" fontId="3" fillId="0" borderId="23" xfId="0" applyNumberFormat="1" applyFont="1" applyBorder="1" applyAlignment="1" quotePrefix="1">
      <alignment horizontal="center" vertical="center" wrapText="1"/>
    </xf>
    <xf numFmtId="4" fontId="0" fillId="0" borderId="23" xfId="0" applyNumberFormat="1" applyBorder="1" applyAlignment="1">
      <alignment/>
    </xf>
    <xf numFmtId="49" fontId="2" fillId="0" borderId="23" xfId="0" applyNumberFormat="1" applyFont="1" applyBorder="1" applyAlignment="1">
      <alignment horizontal="left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 indent="2"/>
    </xf>
    <xf numFmtId="4" fontId="3" fillId="3" borderId="23" xfId="0" applyNumberFormat="1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3" borderId="2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10" fontId="0" fillId="2" borderId="1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1" fillId="6" borderId="2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2" fontId="3" fillId="0" borderId="23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 quotePrefix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 quotePrefix="1">
      <alignment horizontal="center"/>
    </xf>
    <xf numFmtId="2" fontId="3" fillId="3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 vertical="center" wrapText="1" indent="2"/>
    </xf>
    <xf numFmtId="2" fontId="3" fillId="3" borderId="23" xfId="0" applyNumberFormat="1" applyFont="1" applyFill="1" applyBorder="1" applyAlignment="1" quotePrefix="1">
      <alignment horizontal="center"/>
    </xf>
    <xf numFmtId="2" fontId="3" fillId="3" borderId="23" xfId="0" applyNumberFormat="1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/>
    </xf>
    <xf numFmtId="4" fontId="3" fillId="3" borderId="23" xfId="0" applyNumberFormat="1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3" fillId="0" borderId="23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34" xfId="0" applyNumberFormat="1" applyFont="1" applyBorder="1" applyAlignment="1">
      <alignment wrapText="1"/>
    </xf>
    <xf numFmtId="49" fontId="2" fillId="0" borderId="35" xfId="0" applyNumberFormat="1" applyFont="1" applyBorder="1" applyAlignment="1">
      <alignment wrapText="1"/>
    </xf>
    <xf numFmtId="4" fontId="2" fillId="3" borderId="21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wrapText="1"/>
    </xf>
    <xf numFmtId="49" fontId="3" fillId="0" borderId="33" xfId="0" applyNumberFormat="1" applyFont="1" applyBorder="1" applyAlignment="1">
      <alignment wrapText="1"/>
    </xf>
    <xf numFmtId="4" fontId="0" fillId="0" borderId="11" xfId="0" applyNumberForma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left" wrapText="1"/>
    </xf>
    <xf numFmtId="49" fontId="3" fillId="0" borderId="36" xfId="0" applyNumberFormat="1" applyFont="1" applyBorder="1" applyAlignment="1">
      <alignment horizontal="left" wrapText="1" indent="4"/>
    </xf>
    <xf numFmtId="49" fontId="3" fillId="0" borderId="11" xfId="0" applyNumberFormat="1" applyFont="1" applyBorder="1" applyAlignment="1">
      <alignment horizontal="left" wrapText="1" indent="4"/>
    </xf>
    <xf numFmtId="49" fontId="3" fillId="0" borderId="16" xfId="0" applyNumberFormat="1" applyFont="1" applyBorder="1" applyAlignment="1">
      <alignment horizontal="left" wrapText="1" indent="4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37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3" fillId="0" borderId="38" xfId="0" applyNumberFormat="1" applyFont="1" applyBorder="1" applyAlignment="1">
      <alignment wrapText="1"/>
    </xf>
    <xf numFmtId="49" fontId="3" fillId="0" borderId="28" xfId="0" applyNumberFormat="1" applyFont="1" applyBorder="1" applyAlignment="1">
      <alignment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wrapText="1"/>
    </xf>
    <xf numFmtId="49" fontId="3" fillId="0" borderId="44" xfId="0" applyNumberFormat="1" applyFont="1" applyBorder="1" applyAlignment="1">
      <alignment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1"/>
    </xf>
    <xf numFmtId="4" fontId="2" fillId="3" borderId="23" xfId="0" applyNumberFormat="1" applyFont="1" applyFill="1" applyBorder="1" applyAlignment="1">
      <alignment horizontal="center" wrapText="1"/>
    </xf>
    <xf numFmtId="4" fontId="2" fillId="3" borderId="24" xfId="0" applyNumberFormat="1" applyFont="1" applyFill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 indent="1"/>
    </xf>
    <xf numFmtId="4" fontId="0" fillId="0" borderId="23" xfId="0" applyNumberForma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wrapText="1"/>
    </xf>
    <xf numFmtId="4" fontId="2" fillId="3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3" borderId="23" xfId="0" applyNumberFormat="1" applyFill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2.140625" style="0" customWidth="1"/>
    <col min="2" max="2" width="19.57421875" style="0" customWidth="1"/>
    <col min="3" max="3" width="19.421875" style="0" customWidth="1"/>
  </cols>
  <sheetData>
    <row r="1" spans="1:11" ht="13.5" thickBot="1">
      <c r="A1" s="149" t="s">
        <v>0</v>
      </c>
      <c r="B1" s="150"/>
      <c r="C1" s="151"/>
      <c r="D1" s="135"/>
      <c r="E1" s="135"/>
      <c r="F1" s="135"/>
      <c r="G1" s="1"/>
      <c r="H1" s="1"/>
      <c r="I1" s="1"/>
      <c r="J1" s="1"/>
      <c r="K1" s="1"/>
    </row>
    <row r="2" spans="2:11" ht="13.5" thickBot="1">
      <c r="B2" s="137" t="s">
        <v>207</v>
      </c>
      <c r="C2" s="137" t="s">
        <v>208</v>
      </c>
      <c r="D2" s="1"/>
      <c r="E2" s="1"/>
      <c r="F2" s="1"/>
      <c r="G2" s="1"/>
      <c r="H2" s="1"/>
      <c r="I2" s="1"/>
      <c r="J2" s="1"/>
      <c r="K2" s="1"/>
    </row>
    <row r="3" spans="1:11" ht="13.5" thickBot="1">
      <c r="A3" s="138" t="s">
        <v>1</v>
      </c>
      <c r="B3" s="145"/>
      <c r="C3" s="146"/>
      <c r="D3" s="1"/>
      <c r="E3" s="1"/>
      <c r="F3" s="1"/>
      <c r="G3" s="1"/>
      <c r="H3" s="1"/>
      <c r="I3" s="1"/>
      <c r="J3" s="1"/>
      <c r="K3" s="1"/>
    </row>
    <row r="4" spans="1:11" ht="15.75" customHeight="1" thickBot="1">
      <c r="A4" s="1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5" t="s">
        <v>2</v>
      </c>
      <c r="B5" s="3"/>
      <c r="C5" s="108"/>
      <c r="D5" s="1"/>
      <c r="E5" s="1"/>
      <c r="F5" s="1"/>
      <c r="G5" s="1"/>
      <c r="H5" s="1"/>
      <c r="I5" s="1"/>
      <c r="J5" s="1"/>
      <c r="K5" s="1"/>
    </row>
    <row r="6" spans="1:11" ht="12.75">
      <c r="A6" s="16" t="s">
        <v>3</v>
      </c>
      <c r="B6" s="4">
        <f>'Баланс Ф-1'!Q90</f>
        <v>0</v>
      </c>
      <c r="C6" s="114">
        <f>'Баланс Ф-1м'!Q34</f>
        <v>0</v>
      </c>
      <c r="D6" s="1"/>
      <c r="E6" s="1"/>
      <c r="F6" s="1"/>
      <c r="G6" s="1"/>
      <c r="H6" s="1"/>
      <c r="I6" s="1"/>
      <c r="J6" s="1"/>
      <c r="K6" s="1"/>
    </row>
    <row r="7" spans="1:11" ht="12.75">
      <c r="A7" s="16" t="s">
        <v>4</v>
      </c>
      <c r="B7" s="5"/>
      <c r="C7" s="110"/>
      <c r="D7" s="1"/>
      <c r="E7" s="1"/>
      <c r="F7" s="1"/>
      <c r="G7" s="1"/>
      <c r="H7" s="1"/>
      <c r="I7" s="1"/>
      <c r="J7" s="1"/>
      <c r="K7" s="1"/>
    </row>
    <row r="8" spans="1:11" ht="13.5" thickBot="1">
      <c r="A8" s="17" t="s">
        <v>5</v>
      </c>
      <c r="B8" s="6"/>
      <c r="C8" s="109"/>
      <c r="D8" s="1"/>
      <c r="E8" s="1"/>
      <c r="F8" s="1"/>
      <c r="G8" s="1"/>
      <c r="H8" s="1"/>
      <c r="I8" s="1"/>
      <c r="J8" s="1"/>
      <c r="K8" s="1"/>
    </row>
    <row r="9" spans="1:11" ht="12.75">
      <c r="A9" s="18" t="s">
        <v>6</v>
      </c>
      <c r="B9" s="12" t="s">
        <v>209</v>
      </c>
      <c r="C9" s="108" t="s">
        <v>209</v>
      </c>
      <c r="D9" s="1"/>
      <c r="E9" s="1"/>
      <c r="F9" s="1"/>
      <c r="G9" s="1"/>
      <c r="H9" s="1"/>
      <c r="I9" s="1"/>
      <c r="J9" s="1"/>
      <c r="K9" s="1"/>
    </row>
    <row r="10" spans="1:11" ht="13.5" thickBot="1">
      <c r="A10" s="19"/>
      <c r="B10" s="13" t="e">
        <f>'Баланс Ф-1'!Q6/B6*100</f>
        <v>#DIV/0!</v>
      </c>
      <c r="C10" s="115" t="s">
        <v>237</v>
      </c>
      <c r="D10" s="1"/>
      <c r="E10" s="1"/>
      <c r="F10" s="1"/>
      <c r="G10" s="1"/>
      <c r="H10" s="1"/>
      <c r="I10" s="1"/>
      <c r="J10" s="1"/>
      <c r="K10" s="1"/>
    </row>
    <row r="11" spans="1:11" ht="12.75">
      <c r="A11" s="19"/>
      <c r="B11" s="12" t="s">
        <v>210</v>
      </c>
      <c r="C11" s="108" t="s">
        <v>210</v>
      </c>
      <c r="D11" s="1"/>
      <c r="E11" s="1"/>
      <c r="F11" s="1"/>
      <c r="G11" s="1"/>
      <c r="H11" s="1"/>
      <c r="I11" s="1"/>
      <c r="J11" s="1"/>
      <c r="K11" s="1"/>
    </row>
    <row r="12" spans="1:11" ht="13.5" thickBot="1">
      <c r="A12" s="19"/>
      <c r="B12" s="13" t="e">
        <f>'Баланс Ф-1'!Q11/B6*100</f>
        <v>#DIV/0!</v>
      </c>
      <c r="C12" s="13" t="e">
        <f>'Баланс Ф-1м'!Q7/'Фінансовий стан'!C6*100</f>
        <v>#DIV/0!</v>
      </c>
      <c r="D12" s="1"/>
      <c r="E12" s="1"/>
      <c r="F12" s="1"/>
      <c r="G12" s="1"/>
      <c r="H12" s="1"/>
      <c r="I12" s="1"/>
      <c r="J12" s="1"/>
      <c r="K12" s="1"/>
    </row>
    <row r="13" spans="1:11" ht="12.75">
      <c r="A13" s="19"/>
      <c r="B13" s="12" t="s">
        <v>211</v>
      </c>
      <c r="C13" s="108" t="s">
        <v>211</v>
      </c>
      <c r="D13" s="1"/>
      <c r="E13" s="1"/>
      <c r="F13" s="1"/>
      <c r="G13" s="1"/>
      <c r="H13" s="1"/>
      <c r="I13" s="1"/>
      <c r="J13" s="1"/>
      <c r="K13" s="1"/>
    </row>
    <row r="14" spans="1:11" ht="13.5" thickBot="1">
      <c r="A14" s="20" t="s">
        <v>7</v>
      </c>
      <c r="B14" s="13" t="e">
        <f>'Баланс Ф-1'!Q47/B6*100</f>
        <v>#DIV/0!</v>
      </c>
      <c r="C14" s="13" t="e">
        <f>'Баланс Ф-1м'!Q32/'Фінансовий стан'!C6*100</f>
        <v>#DIV/0!</v>
      </c>
      <c r="D14" s="1"/>
      <c r="E14" s="1"/>
      <c r="F14" s="1"/>
      <c r="G14" s="1"/>
      <c r="H14" s="1"/>
      <c r="I14" s="1"/>
      <c r="J14" s="1"/>
      <c r="K14" s="1"/>
    </row>
    <row r="15" spans="1:11" ht="12.75">
      <c r="A15" s="18" t="s">
        <v>8</v>
      </c>
      <c r="B15" s="147" t="e">
        <f>'Баланс Ф-1'!R13/'Фінансовий стан'!Q12*100</f>
        <v>#DIV/0!</v>
      </c>
      <c r="C15" s="108"/>
      <c r="D15" s="1"/>
      <c r="E15" s="1"/>
      <c r="F15" s="1"/>
      <c r="G15" s="1"/>
      <c r="H15" s="1"/>
      <c r="I15" s="1"/>
      <c r="J15" s="1"/>
      <c r="K15" s="1"/>
    </row>
    <row r="16" spans="1:11" ht="13.5" thickBot="1">
      <c r="A16" s="20" t="s">
        <v>9</v>
      </c>
      <c r="B16" s="148"/>
      <c r="C16" s="13" t="e">
        <f>'Баланс Ф-1м'!R9/'Баланс Ф-1м'!Q8*100</f>
        <v>#DIV/0!</v>
      </c>
      <c r="D16" s="1"/>
      <c r="E16" s="1"/>
      <c r="F16" s="1"/>
      <c r="G16" s="1"/>
      <c r="H16" s="1"/>
      <c r="I16" s="1"/>
      <c r="J16" s="1"/>
      <c r="K16" s="1"/>
    </row>
    <row r="17" spans="1:11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 thickBot="1">
      <c r="A18" s="138" t="s">
        <v>10</v>
      </c>
      <c r="B18" s="143"/>
      <c r="C18" s="144"/>
      <c r="D18" s="1"/>
      <c r="E18" s="1"/>
      <c r="F18" s="1"/>
      <c r="G18" s="1"/>
      <c r="H18" s="1"/>
      <c r="I18" s="1"/>
      <c r="J18" s="1"/>
      <c r="K18" s="1"/>
    </row>
    <row r="19" spans="1:11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8" t="s">
        <v>11</v>
      </c>
      <c r="B20" s="7">
        <f>'Баланс Ф-1'!Q62</f>
        <v>0</v>
      </c>
      <c r="C20" s="3">
        <f>'Баланс Ф-1м'!Q45</f>
        <v>0</v>
      </c>
      <c r="D20" s="1"/>
      <c r="E20" s="1"/>
      <c r="F20" s="1"/>
      <c r="G20" s="1"/>
      <c r="H20" s="1"/>
      <c r="I20" s="1"/>
      <c r="J20" s="1"/>
      <c r="K20" s="1"/>
    </row>
    <row r="21" spans="1:11" ht="13.5" thickBot="1">
      <c r="A21" s="21" t="s">
        <v>12</v>
      </c>
      <c r="B21" s="8"/>
      <c r="C21" s="6"/>
      <c r="D21" s="1"/>
      <c r="E21" s="1"/>
      <c r="F21" s="1"/>
      <c r="G21" s="1"/>
      <c r="H21" s="1"/>
      <c r="I21" s="1"/>
      <c r="J21" s="1"/>
      <c r="K21" s="1"/>
    </row>
    <row r="22" spans="1:11" ht="12.75">
      <c r="A22" s="18" t="s">
        <v>238</v>
      </c>
      <c r="B22" s="7" t="e">
        <f>'Баланс Ф-1'!Q44/'Фінансовий стан'!B20</f>
        <v>#DIV/0!</v>
      </c>
      <c r="C22" s="3" t="e">
        <f>'Баланс Ф-1м'!Q29/'Фінансовий стан'!C20</f>
        <v>#DIV/0!</v>
      </c>
      <c r="D22" s="1"/>
      <c r="E22" s="1"/>
      <c r="F22" s="1"/>
      <c r="G22" s="1"/>
      <c r="H22" s="1"/>
      <c r="I22" s="1"/>
      <c r="J22" s="1"/>
      <c r="K22" s="1"/>
    </row>
    <row r="23" spans="1:11" ht="13.5" thickBot="1">
      <c r="A23" s="21" t="s">
        <v>13</v>
      </c>
      <c r="B23" s="8"/>
      <c r="C23" s="6"/>
      <c r="D23" s="1"/>
      <c r="E23" s="1"/>
      <c r="F23" s="1"/>
      <c r="G23" s="1"/>
      <c r="H23" s="1"/>
      <c r="I23" s="1"/>
      <c r="J23" s="1"/>
      <c r="K23" s="1"/>
    </row>
    <row r="24" spans="1:11" ht="12.75">
      <c r="A24" s="18" t="s">
        <v>14</v>
      </c>
      <c r="B24" s="7"/>
      <c r="C24" s="3"/>
      <c r="D24" s="1"/>
      <c r="E24" s="1"/>
      <c r="F24" s="1"/>
      <c r="G24" s="1"/>
      <c r="H24" s="1"/>
      <c r="I24" s="1"/>
      <c r="J24" s="1"/>
      <c r="K24" s="1"/>
    </row>
    <row r="25" spans="1:11" ht="12.75">
      <c r="A25" s="22" t="s">
        <v>15</v>
      </c>
      <c r="B25" s="4" t="e">
        <f>'Баланс Ф-1'!Q47/'Баланс Ф-1'!Q88</f>
        <v>#DIV/0!</v>
      </c>
      <c r="C25" s="5" t="e">
        <f>'Баланс Ф-1м'!Q32/'Баланс Ф-1м'!Q57</f>
        <v>#DIV/0!</v>
      </c>
      <c r="D25" s="1" t="s">
        <v>239</v>
      </c>
      <c r="E25" s="1"/>
      <c r="F25" s="1"/>
      <c r="G25" s="1"/>
      <c r="H25" s="1"/>
      <c r="I25" s="1"/>
      <c r="J25" s="1"/>
      <c r="K25" s="1"/>
    </row>
    <row r="26" spans="1:11" ht="13.5" thickBot="1">
      <c r="A26" s="20" t="s">
        <v>16</v>
      </c>
      <c r="B26" s="8"/>
      <c r="C26" s="6"/>
      <c r="D26" s="1"/>
      <c r="E26" s="1"/>
      <c r="F26" s="1"/>
      <c r="G26" s="1"/>
      <c r="H26" s="1"/>
      <c r="I26" s="1"/>
      <c r="J26" s="1"/>
      <c r="K26" s="1"/>
    </row>
    <row r="27" spans="1:11" ht="12.75">
      <c r="A27" s="23" t="s">
        <v>17</v>
      </c>
      <c r="B27" s="7"/>
      <c r="C27" s="3"/>
      <c r="D27" s="1"/>
      <c r="E27" s="1"/>
      <c r="F27" s="1"/>
      <c r="G27" s="1"/>
      <c r="H27" s="1"/>
      <c r="I27" s="1"/>
      <c r="J27" s="1"/>
      <c r="K27" s="1"/>
    </row>
    <row r="28" spans="1:11" ht="12.75">
      <c r="A28" s="19" t="s">
        <v>15</v>
      </c>
      <c r="B28" s="4" t="e">
        <f>('Баланс Ф-1'!Q44+('Баланс Ф-1'!Q33+'Баланс Ф-1'!Q37+'Баланс Ф-1'!Q38+'Баланс Ф-1'!Q39+'Баланс Ф-1'!Q40+'Баланс Ф-1'!Q41))/'Баланс Ф-1'!Q88</f>
        <v>#DIV/0!</v>
      </c>
      <c r="C28" s="5" t="e">
        <f>('Баланс Ф-1м'!Q29+'Баланс Ф-1м'!Q30+'Баланс Ф-1м'!Q22+'Баланс Ф-1м'!Q25+'Баланс Ф-1м'!Q26)/'Баланс Ф-1м'!Q57</f>
        <v>#DIV/0!</v>
      </c>
      <c r="D28" s="1"/>
      <c r="E28" s="1"/>
      <c r="F28" s="1"/>
      <c r="G28" s="1"/>
      <c r="H28" s="1"/>
      <c r="I28" s="1"/>
      <c r="J28" s="1"/>
      <c r="K28" s="1"/>
    </row>
    <row r="29" spans="1:11" ht="13.5" thickBot="1">
      <c r="A29" s="21" t="s">
        <v>18</v>
      </c>
      <c r="B29" s="8"/>
      <c r="C29" s="6"/>
      <c r="D29" s="1"/>
      <c r="E29" s="1"/>
      <c r="F29" s="1"/>
      <c r="G29" s="1"/>
      <c r="H29" s="1"/>
      <c r="I29" s="1"/>
      <c r="J29" s="1"/>
      <c r="K29" s="1"/>
    </row>
    <row r="30" spans="1:11" ht="12.75">
      <c r="A30" s="23" t="s">
        <v>58</v>
      </c>
      <c r="B30" s="3"/>
      <c r="C30" s="3"/>
      <c r="D30" s="1"/>
      <c r="E30" s="1"/>
      <c r="F30" s="1"/>
      <c r="G30" s="1"/>
      <c r="H30" s="1"/>
      <c r="I30" s="1"/>
      <c r="J30" s="1"/>
      <c r="K30" s="1"/>
    </row>
    <row r="31" spans="1:11" ht="12.75">
      <c r="A31" s="19" t="s">
        <v>19</v>
      </c>
      <c r="B31" s="4" t="e">
        <f>'Баланс Ф-1'!Q44/'Баланс Ф-1'!Q88</f>
        <v>#DIV/0!</v>
      </c>
      <c r="C31" s="5" t="e">
        <f>'Баланс Ф-1м'!Q29/'Баланс Ф-1м'!Q57</f>
        <v>#DIV/0!</v>
      </c>
      <c r="D31" s="1" t="s">
        <v>240</v>
      </c>
      <c r="E31" s="1"/>
      <c r="F31" s="1"/>
      <c r="G31" s="1"/>
      <c r="H31" s="1"/>
      <c r="I31" s="1"/>
      <c r="J31" s="1"/>
      <c r="K31" s="1"/>
    </row>
    <row r="32" spans="1:11" ht="13.5" thickBot="1">
      <c r="A32" s="21" t="s">
        <v>20</v>
      </c>
      <c r="B32" s="8"/>
      <c r="C32" s="6"/>
      <c r="D32" s="1"/>
      <c r="E32" s="1"/>
      <c r="F32" s="1"/>
      <c r="G32" s="1"/>
      <c r="H32" s="1"/>
      <c r="I32" s="1"/>
      <c r="J32" s="1"/>
      <c r="K32" s="1"/>
    </row>
    <row r="33" spans="1:11" ht="12.75">
      <c r="A33" s="18" t="s">
        <v>21</v>
      </c>
      <c r="B33" s="7" t="e">
        <f>'Баланс Ф-1'!Q26/'Баланс Ф-1'!Q47*100</f>
        <v>#DIV/0!</v>
      </c>
      <c r="C33" s="3" t="e">
        <f>'Баланс Ф-1м'!Q18/'Баланс Ф-1м'!Q32</f>
        <v>#DIV/0!</v>
      </c>
      <c r="D33" s="1"/>
      <c r="E33" s="1"/>
      <c r="F33" s="1"/>
      <c r="G33" s="1"/>
      <c r="H33" s="1"/>
      <c r="I33" s="1"/>
      <c r="J33" s="1"/>
      <c r="K33" s="1"/>
    </row>
    <row r="34" spans="1:11" ht="13.5" thickBot="1">
      <c r="A34" s="21" t="s">
        <v>22</v>
      </c>
      <c r="B34" s="8"/>
      <c r="C34" s="6"/>
      <c r="D34" s="1"/>
      <c r="E34" s="1"/>
      <c r="F34" s="1"/>
      <c r="G34" s="1"/>
      <c r="H34" s="1"/>
      <c r="I34" s="1"/>
      <c r="J34" s="1"/>
      <c r="K34" s="1"/>
    </row>
    <row r="35" spans="1:11" ht="12.75">
      <c r="A35" s="18" t="s">
        <v>23</v>
      </c>
      <c r="B35" s="7" t="e">
        <f>('Баланс Ф-1'!Q44+'Баланс Ф-1'!Q42+'Баланс Ф-1'!Q33+'Баланс Ф-1'!Q37+'Баланс Ф-1'!Q38+'Баланс Ф-1'!Q39+'Баланс Ф-1'!Q40+'Баланс Ф-1'!Q41)/'Баланс Ф-1'!Q88</f>
        <v>#DIV/0!</v>
      </c>
      <c r="C35" s="3" t="e">
        <f>C28</f>
        <v>#DIV/0!</v>
      </c>
      <c r="D35" s="1"/>
      <c r="E35" s="1"/>
      <c r="F35" s="1"/>
      <c r="G35" s="1"/>
      <c r="H35" s="1"/>
      <c r="I35" s="1"/>
      <c r="J35" s="1"/>
      <c r="K35" s="1"/>
    </row>
    <row r="36" spans="1:11" ht="13.5" thickBot="1">
      <c r="A36" s="21" t="s">
        <v>24</v>
      </c>
      <c r="B36" s="8"/>
      <c r="C36" s="6"/>
      <c r="D36" s="1"/>
      <c r="E36" s="1"/>
      <c r="F36" s="1"/>
      <c r="G36" s="1"/>
      <c r="H36" s="1"/>
      <c r="I36" s="1"/>
      <c r="J36" s="1"/>
      <c r="K36" s="1"/>
    </row>
    <row r="37" spans="1:11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 thickBot="1">
      <c r="A38" s="138" t="s">
        <v>25</v>
      </c>
      <c r="B38" s="141"/>
      <c r="C38" s="142"/>
      <c r="D38" s="136"/>
      <c r="E38" s="1"/>
      <c r="F38" s="1"/>
      <c r="G38" s="1"/>
      <c r="H38" s="1"/>
      <c r="I38" s="1"/>
      <c r="J38" s="1"/>
      <c r="K38" s="1"/>
    </row>
    <row r="39" spans="1:11" ht="13.5" thickBo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</row>
    <row r="40" spans="1:11" ht="12.75">
      <c r="A40" s="23" t="s">
        <v>26</v>
      </c>
      <c r="B40" s="7" t="e">
        <f>'Баланс Ф-1'!Q62/'Баланс Ф-1'!Q90</f>
        <v>#DIV/0!</v>
      </c>
      <c r="C40" s="3" t="e">
        <f>C20/C6</f>
        <v>#DIV/0!</v>
      </c>
      <c r="D40" s="1" t="s">
        <v>241</v>
      </c>
      <c r="E40" s="1"/>
      <c r="F40" s="1"/>
      <c r="G40" s="1"/>
      <c r="H40" s="1"/>
      <c r="I40" s="1"/>
      <c r="J40" s="1"/>
      <c r="K40" s="1"/>
    </row>
    <row r="41" spans="1:11" ht="13.5" thickBot="1">
      <c r="A41" s="21" t="s">
        <v>27</v>
      </c>
      <c r="B41" s="8"/>
      <c r="C41" s="6"/>
      <c r="D41" s="1"/>
      <c r="E41" s="1"/>
      <c r="F41" s="1"/>
      <c r="G41" s="1"/>
      <c r="H41" s="1"/>
      <c r="I41" s="1"/>
      <c r="J41" s="1"/>
      <c r="K41" s="1"/>
    </row>
    <row r="42" spans="1:11" ht="12.75">
      <c r="A42" s="23" t="s">
        <v>28</v>
      </c>
      <c r="B42" s="7" t="e">
        <f>'Баланс Ф-1'!Q62/('Баланс Ф-1'!Q88+'Баланс Ф-1'!Q89)</f>
        <v>#DIV/0!</v>
      </c>
      <c r="C42" s="3" t="e">
        <f>C20/('Баланс Ф-1м'!Q57+'Баланс Ф-1м'!Q58)</f>
        <v>#DIV/0!</v>
      </c>
      <c r="D42" s="1" t="s">
        <v>239</v>
      </c>
      <c r="E42" s="1"/>
      <c r="F42" s="1"/>
      <c r="G42" s="1"/>
      <c r="H42" s="1"/>
      <c r="I42" s="1"/>
      <c r="J42" s="1"/>
      <c r="K42" s="1"/>
    </row>
    <row r="43" spans="1:11" ht="13.5" thickBot="1">
      <c r="A43" s="21" t="s">
        <v>29</v>
      </c>
      <c r="B43" s="8"/>
      <c r="C43" s="6"/>
      <c r="D43" s="1"/>
      <c r="E43" s="1"/>
      <c r="F43" s="1"/>
      <c r="G43" s="1"/>
      <c r="H43" s="1"/>
      <c r="I43" s="1"/>
      <c r="J43" s="1"/>
      <c r="K43" s="1"/>
    </row>
    <row r="44" spans="1:11" ht="12.75">
      <c r="A44" s="23" t="s">
        <v>30</v>
      </c>
      <c r="B44" s="7" t="e">
        <f>'Баланс Ф-1'!Q62/('Баланс Ф-1'!Q67+'Баланс Ф-1'!Q73+'Баланс Ф-1'!Q88+'Баланс Ф-1'!Q89)</f>
        <v>#DIV/0!</v>
      </c>
      <c r="C44" s="3" t="e">
        <f>C20/('Баланс Ф-1м'!Q46+'Баланс Ф-1м'!Q57+'Баланс Ф-1м'!Q47+'Баланс Ф-1м'!Q58)</f>
        <v>#DIV/0!</v>
      </c>
      <c r="D44" s="1"/>
      <c r="E44" s="1"/>
      <c r="F44" s="1"/>
      <c r="G44" s="1"/>
      <c r="H44" s="1"/>
      <c r="I44" s="1"/>
      <c r="J44" s="1"/>
      <c r="K44" s="1"/>
    </row>
    <row r="45" spans="1:11" ht="13.5" thickBot="1">
      <c r="A45" s="21" t="s">
        <v>31</v>
      </c>
      <c r="B45" s="8"/>
      <c r="C45" s="6"/>
      <c r="D45" s="1"/>
      <c r="E45" s="1"/>
      <c r="F45" s="1"/>
      <c r="G45" s="1"/>
      <c r="H45" s="1"/>
      <c r="I45" s="1"/>
      <c r="J45" s="1"/>
      <c r="K45" s="1"/>
    </row>
    <row r="46" spans="1:11" ht="12.75">
      <c r="A46" s="23" t="s">
        <v>32</v>
      </c>
      <c r="B46" s="113"/>
      <c r="C46" s="3"/>
      <c r="D46" s="1"/>
      <c r="E46" s="1"/>
      <c r="F46" s="1"/>
      <c r="G46" s="1"/>
      <c r="H46" s="1"/>
      <c r="I46" s="1"/>
      <c r="J46" s="1"/>
      <c r="K46" s="1"/>
    </row>
    <row r="47" spans="1:11" ht="12.75">
      <c r="A47" s="22" t="s">
        <v>33</v>
      </c>
      <c r="B47" s="111" t="e">
        <f>('Баланс Ф-1'!Q66+'Баланс Ф-1'!Q73+'Баланс Ф-1'!Q88+'Баланс Ф-1'!Q89)/'Баланс Ф-1'!Q62</f>
        <v>#DIV/0!</v>
      </c>
      <c r="C47" s="5" t="e">
        <f>('Баланс Ф-1м'!Q46+'Баланс Ф-1м'!Q47+'Баланс Ф-1м'!Q57+'Баланс Ф-1м'!Q58)/'Фінансовий стан'!C20</f>
        <v>#DIV/0!</v>
      </c>
      <c r="D47" s="1"/>
      <c r="E47" s="1"/>
      <c r="F47" s="1"/>
      <c r="G47" s="1"/>
      <c r="H47" s="1"/>
      <c r="I47" s="1"/>
      <c r="J47" s="1"/>
      <c r="K47" s="1"/>
    </row>
    <row r="48" spans="1:11" ht="13.5" thickBot="1">
      <c r="A48" s="21" t="s">
        <v>34</v>
      </c>
      <c r="B48" s="112"/>
      <c r="C48" s="6"/>
      <c r="D48" s="1"/>
      <c r="E48" s="1"/>
      <c r="F48" s="1"/>
      <c r="G48" s="1"/>
      <c r="H48" s="1"/>
      <c r="I48" s="1"/>
      <c r="J48" s="1"/>
      <c r="K48" s="1"/>
    </row>
    <row r="49" spans="1:11" ht="12.75">
      <c r="A49" s="23" t="s">
        <v>35</v>
      </c>
      <c r="B49" s="7" t="e">
        <f>('Баланс Ф-1'!Q62-'Баланс Ф-1'!Q24)/'Баланс Ф-1'!Q62</f>
        <v>#DIV/0!</v>
      </c>
      <c r="C49" s="3" t="e">
        <f>(C20-'Баланс Ф-1м'!Q16)/'Фінансовий стан'!C20</f>
        <v>#DIV/0!</v>
      </c>
      <c r="D49" s="1"/>
      <c r="E49" s="1"/>
      <c r="F49" s="1"/>
      <c r="G49" s="1"/>
      <c r="H49" s="1"/>
      <c r="I49" s="1"/>
      <c r="J49" s="1"/>
      <c r="K49" s="1"/>
    </row>
    <row r="50" spans="1:11" ht="13.5" thickBot="1">
      <c r="A50" s="21" t="s">
        <v>36</v>
      </c>
      <c r="B50" s="8"/>
      <c r="C50" s="6"/>
      <c r="D50" s="1"/>
      <c r="E50" s="1"/>
      <c r="F50" s="1"/>
      <c r="G50" s="1"/>
      <c r="H50" s="1"/>
      <c r="I50" s="1"/>
      <c r="J50" s="1"/>
      <c r="K50" s="1"/>
    </row>
    <row r="51" spans="1:11" ht="12.75">
      <c r="A51" s="23" t="s">
        <v>37</v>
      </c>
      <c r="B51" s="7" t="e">
        <f>'Баланс Ф-1'!Q49/'Баланс Ф-1'!Q62</f>
        <v>#DIV/0!</v>
      </c>
      <c r="C51" s="3" t="e">
        <f>C6/C20</f>
        <v>#DIV/0!</v>
      </c>
      <c r="D51" s="1"/>
      <c r="E51" s="1"/>
      <c r="F51" s="1"/>
      <c r="G51" s="1"/>
      <c r="H51" s="1"/>
      <c r="I51" s="1"/>
      <c r="J51" s="1"/>
      <c r="K51" s="1"/>
    </row>
    <row r="52" spans="1:11" ht="13.5" thickBot="1">
      <c r="A52" s="21" t="s">
        <v>38</v>
      </c>
      <c r="B52" s="8"/>
      <c r="C52" s="6"/>
      <c r="D52" s="1"/>
      <c r="E52" s="1"/>
      <c r="F52" s="1"/>
      <c r="G52" s="1"/>
      <c r="H52" s="1"/>
      <c r="I52" s="1"/>
      <c r="J52" s="1"/>
      <c r="K52" s="1"/>
    </row>
    <row r="53" spans="1:11" ht="13.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 thickBot="1">
      <c r="A54" s="138" t="s">
        <v>39</v>
      </c>
      <c r="B54" s="141"/>
      <c r="C54" s="142"/>
      <c r="D54" s="1"/>
      <c r="E54" s="1"/>
      <c r="F54" s="1"/>
      <c r="G54" s="1"/>
      <c r="H54" s="1"/>
      <c r="I54" s="1"/>
      <c r="J54" s="1"/>
      <c r="K54" s="1"/>
    </row>
    <row r="55" spans="1:11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23" t="s">
        <v>40</v>
      </c>
      <c r="B56" s="7" t="e">
        <f>'Баланс Ф-1'!P101/'Баланс Ф-1'!Q90</f>
        <v>#DIV/0!</v>
      </c>
      <c r="C56" s="3" t="e">
        <f>'Баланс Ф-1м'!N66/'Фінансовий стан'!C6</f>
        <v>#DIV/0!</v>
      </c>
      <c r="D56" s="1"/>
      <c r="E56" s="1"/>
      <c r="F56" s="1"/>
      <c r="G56" s="1"/>
      <c r="H56" s="1"/>
      <c r="I56" s="1"/>
      <c r="J56" s="1"/>
      <c r="K56" s="1"/>
    </row>
    <row r="57" spans="1:11" ht="13.5" thickBot="1">
      <c r="A57" s="21" t="s">
        <v>41</v>
      </c>
      <c r="B57" s="8"/>
      <c r="C57" s="6"/>
      <c r="D57" s="1"/>
      <c r="E57" s="1"/>
      <c r="F57" s="1"/>
      <c r="G57" s="1"/>
      <c r="H57" s="1"/>
      <c r="I57" s="1"/>
      <c r="J57" s="1"/>
      <c r="K57" s="1"/>
    </row>
    <row r="58" spans="1:11" ht="12.75">
      <c r="A58" s="23" t="s">
        <v>42</v>
      </c>
      <c r="B58" s="7"/>
      <c r="C58" s="3"/>
      <c r="D58" s="1"/>
      <c r="E58" s="1"/>
      <c r="F58" s="1"/>
      <c r="G58" s="1"/>
      <c r="H58" s="1"/>
      <c r="I58" s="1"/>
      <c r="J58" s="1"/>
      <c r="K58" s="1"/>
    </row>
    <row r="59" spans="1:11" ht="12.75">
      <c r="A59" s="22" t="s">
        <v>43</v>
      </c>
      <c r="B59" s="4" t="e">
        <f>'Баланс Ф-1'!P101/('Баланс Ф-1'!Q47+'Баланс Ф-1'!Q48)</f>
        <v>#DIV/0!</v>
      </c>
      <c r="C59" s="5" t="e">
        <f>'Баланс Ф-1м'!N66/('Баланс Ф-1м'!Q32+'Баланс Ф-1м'!Q33)</f>
        <v>#DIV/0!</v>
      </c>
      <c r="D59" s="1"/>
      <c r="E59" s="1"/>
      <c r="F59" s="1"/>
      <c r="G59" s="1"/>
      <c r="H59" s="1"/>
      <c r="I59" s="1"/>
      <c r="J59" s="1"/>
      <c r="K59" s="1"/>
    </row>
    <row r="60" spans="1:11" ht="13.5" thickBot="1">
      <c r="A60" s="21" t="s">
        <v>44</v>
      </c>
      <c r="B60" s="8"/>
      <c r="C60" s="6"/>
      <c r="D60" s="1"/>
      <c r="E60" s="1"/>
      <c r="F60" s="1"/>
      <c r="G60" s="1"/>
      <c r="H60" s="1"/>
      <c r="I60" s="1"/>
      <c r="J60" s="1"/>
      <c r="K60" s="1"/>
    </row>
    <row r="61" spans="1:11" ht="12.75">
      <c r="A61" s="23" t="s">
        <v>45</v>
      </c>
      <c r="B61" s="7" t="e">
        <f>360/B59</f>
        <v>#DIV/0!</v>
      </c>
      <c r="C61" s="3" t="e">
        <f>360/C59</f>
        <v>#DIV/0!</v>
      </c>
      <c r="D61" s="1"/>
      <c r="E61" s="1"/>
      <c r="F61" s="1"/>
      <c r="G61" s="1"/>
      <c r="H61" s="1"/>
      <c r="I61" s="1"/>
      <c r="J61" s="1"/>
      <c r="K61" s="1"/>
    </row>
    <row r="62" spans="1:11" ht="13.5" thickBot="1">
      <c r="A62" s="21" t="s">
        <v>46</v>
      </c>
      <c r="B62" s="8"/>
      <c r="C62" s="6"/>
      <c r="D62" s="1"/>
      <c r="E62" s="1"/>
      <c r="F62" s="1"/>
      <c r="G62" s="1"/>
      <c r="H62" s="1"/>
      <c r="I62" s="1"/>
      <c r="J62" s="1"/>
      <c r="K62" s="1"/>
    </row>
    <row r="63" spans="1:11" ht="12.75">
      <c r="A63" s="23" t="s">
        <v>47</v>
      </c>
      <c r="B63" s="7" t="e">
        <f>'Баланс Ф-1'!P101/'Баланс Ф-1'!Q29</f>
        <v>#DIV/0!</v>
      </c>
      <c r="C63" s="3" t="e">
        <f>'Баланс Ф-1м'!N66/'Баланс Ф-1м'!Q20</f>
        <v>#DIV/0!</v>
      </c>
      <c r="D63" s="1"/>
      <c r="E63" s="1"/>
      <c r="F63" s="1"/>
      <c r="G63" s="1"/>
      <c r="H63" s="1"/>
      <c r="I63" s="1"/>
      <c r="J63" s="1"/>
      <c r="K63" s="1"/>
    </row>
    <row r="64" spans="1:11" ht="13.5" thickBot="1">
      <c r="A64" s="21" t="s">
        <v>48</v>
      </c>
      <c r="B64" s="8"/>
      <c r="C64" s="6"/>
      <c r="D64" s="1"/>
      <c r="E64" s="1"/>
      <c r="F64" s="1"/>
      <c r="G64" s="1"/>
      <c r="H64" s="1"/>
      <c r="I64" s="1"/>
      <c r="J64" s="1"/>
      <c r="K64" s="1"/>
    </row>
    <row r="65" spans="1:11" ht="12.75">
      <c r="A65" s="23" t="s">
        <v>49</v>
      </c>
      <c r="B65" s="7" t="e">
        <f>'Баланс Ф-1'!P96/'Баланс Ф-1'!Q62</f>
        <v>#DIV/0!</v>
      </c>
      <c r="C65" s="3" t="e">
        <f>'Баланс Ф-1м'!N64/'Фінансовий стан'!C20</f>
        <v>#DIV/0!</v>
      </c>
      <c r="D65" s="1"/>
      <c r="E65" s="1"/>
      <c r="F65" s="1"/>
      <c r="G65" s="1"/>
      <c r="H65" s="1"/>
      <c r="I65" s="1"/>
      <c r="J65" s="1"/>
      <c r="K65" s="1"/>
    </row>
    <row r="66" spans="1:11" ht="13.5" thickBot="1">
      <c r="A66" s="21" t="s">
        <v>50</v>
      </c>
      <c r="B66" s="8"/>
      <c r="C66" s="6"/>
      <c r="D66" s="1"/>
      <c r="E66" s="1"/>
      <c r="F66" s="1"/>
      <c r="G66" s="1"/>
      <c r="H66" s="1"/>
      <c r="I66" s="1"/>
      <c r="J66" s="1"/>
      <c r="K66" s="1"/>
    </row>
    <row r="67" spans="1:11" ht="12.75">
      <c r="A67" s="22" t="s">
        <v>51</v>
      </c>
      <c r="B67" s="7" t="e">
        <f>'Баланс Ф-1'!P96/'Баланс Ф-1'!Q24</f>
        <v>#DIV/0!</v>
      </c>
      <c r="C67" s="3" t="e">
        <f>'Баланс Ф-1м'!N64/'Баланс Ф-1м'!Q16</f>
        <v>#DIV/0!</v>
      </c>
      <c r="D67" s="1"/>
      <c r="E67" s="1"/>
      <c r="F67" s="1"/>
      <c r="G67" s="1"/>
      <c r="H67" s="1"/>
      <c r="I67" s="1"/>
      <c r="J67" s="1"/>
      <c r="K67" s="1"/>
    </row>
    <row r="68" spans="1:11" ht="13.5" thickBot="1">
      <c r="A68" s="21" t="s">
        <v>41</v>
      </c>
      <c r="B68" s="8"/>
      <c r="C68" s="6"/>
      <c r="D68" s="1"/>
      <c r="E68" s="1"/>
      <c r="F68" s="1"/>
      <c r="G68" s="1"/>
      <c r="H68" s="1"/>
      <c r="I68" s="1"/>
      <c r="J68" s="1"/>
      <c r="K68" s="1"/>
    </row>
    <row r="69" spans="1:11" ht="13.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 thickBot="1">
      <c r="A70" s="138" t="s">
        <v>52</v>
      </c>
      <c r="B70" s="139"/>
      <c r="C70" s="140"/>
      <c r="D70" s="1"/>
      <c r="E70" s="1"/>
      <c r="F70" s="1"/>
      <c r="G70" s="1"/>
      <c r="H70" s="1"/>
      <c r="I70" s="1"/>
      <c r="J70" s="1"/>
      <c r="K70" s="1"/>
    </row>
    <row r="71" spans="1:11" ht="13.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4" t="s">
        <v>53</v>
      </c>
      <c r="B72" s="9" t="e">
        <f>'Баланс Ф-1'!P104/'Баланс Ф-1'!Q102</f>
        <v>#DIV/0!</v>
      </c>
      <c r="C72" s="12" t="e">
        <f>'Баланс Ф-1м'!N70/'Баланс Ф-1м'!O82*100</f>
        <v>#DIV/0!</v>
      </c>
      <c r="D72" s="1"/>
      <c r="E72" s="1"/>
      <c r="F72" s="1"/>
      <c r="G72" s="1"/>
      <c r="H72" s="1"/>
      <c r="I72" s="1"/>
      <c r="J72" s="1"/>
      <c r="K72" s="1"/>
    </row>
    <row r="73" spans="1:11" ht="13.5" thickBot="1">
      <c r="A73" s="25" t="s">
        <v>54</v>
      </c>
      <c r="B73" s="10"/>
      <c r="C73" s="13"/>
      <c r="D73" s="1"/>
      <c r="E73" s="1"/>
      <c r="F73" s="1"/>
      <c r="G73" s="1"/>
      <c r="H73" s="1"/>
      <c r="I73" s="1"/>
      <c r="J73" s="1"/>
      <c r="K73" s="1"/>
    </row>
    <row r="74" spans="1:11" ht="12.75">
      <c r="A74" s="26"/>
      <c r="B74" s="9" t="s">
        <v>212</v>
      </c>
      <c r="C74" s="12" t="s">
        <v>212</v>
      </c>
      <c r="D74" s="1"/>
      <c r="E74" s="1"/>
      <c r="F74" s="1"/>
      <c r="G74" s="1"/>
      <c r="H74" s="1"/>
      <c r="I74" s="1"/>
      <c r="J74" s="1"/>
      <c r="K74" s="1"/>
    </row>
    <row r="75" spans="1:11" ht="12.75">
      <c r="A75" s="27"/>
      <c r="B75" s="11" t="e">
        <f>'Баланс Ф-1'!P120/'Баланс Ф-1'!Q90*100</f>
        <v>#DIV/0!</v>
      </c>
      <c r="C75" s="116" t="e">
        <f>('Баланс Ф-1м'!O83+'Баланс Ф-1м'!O81)/'Баланс Ф-1м'!Q59*100</f>
        <v>#DIV/0!</v>
      </c>
      <c r="D75" s="1"/>
      <c r="E75" s="1"/>
      <c r="F75" s="1"/>
      <c r="G75" s="1"/>
      <c r="H75" s="1"/>
      <c r="I75" s="1"/>
      <c r="J75" s="1"/>
      <c r="K75" s="1"/>
    </row>
    <row r="76" spans="1:11" ht="12.75">
      <c r="A76" s="27" t="s">
        <v>55</v>
      </c>
      <c r="B76" s="11" t="s">
        <v>213</v>
      </c>
      <c r="C76" s="116" t="s">
        <v>213</v>
      </c>
      <c r="D76" s="1"/>
      <c r="E76" s="1"/>
      <c r="F76" s="1"/>
      <c r="G76" s="1"/>
      <c r="H76" s="1"/>
      <c r="I76" s="1"/>
      <c r="J76" s="1"/>
      <c r="K76" s="1"/>
    </row>
    <row r="77" spans="1:11" ht="13.5" thickBot="1">
      <c r="A77" s="25" t="s">
        <v>56</v>
      </c>
      <c r="B77" s="10" t="e">
        <f>'Баланс Ф-1'!P131/'Баланс Ф-1'!Q90*100</f>
        <v>#DIV/0!</v>
      </c>
      <c r="C77" s="13" t="e">
        <f>'Баланс Ф-1м'!O83/C6*100</f>
        <v>#DIV/0!</v>
      </c>
      <c r="D77" s="1"/>
      <c r="E77" s="1"/>
      <c r="F77" s="1"/>
      <c r="G77" s="1"/>
      <c r="H77" s="1"/>
      <c r="I77" s="1"/>
      <c r="J77" s="1"/>
      <c r="K77" s="1"/>
    </row>
    <row r="78" spans="1:11" ht="12.75">
      <c r="A78" s="26"/>
      <c r="B78" s="9" t="s">
        <v>212</v>
      </c>
      <c r="C78" s="12" t="s">
        <v>212</v>
      </c>
      <c r="D78" s="1"/>
      <c r="E78" s="1"/>
      <c r="F78" s="1"/>
      <c r="G78" s="1"/>
      <c r="H78" s="1"/>
      <c r="I78" s="1"/>
      <c r="J78" s="1"/>
      <c r="K78" s="1"/>
    </row>
    <row r="79" spans="1:11" ht="12.75">
      <c r="A79" s="27" t="s">
        <v>57</v>
      </c>
      <c r="B79" s="11" t="e">
        <f>'Баланс Ф-1'!P120/'Баланс Ф-1'!Q62*100</f>
        <v>#DIV/0!</v>
      </c>
      <c r="C79" s="116" t="e">
        <f>('Баланс Ф-1м'!O83+'Баланс Ф-1м'!O81)/'Фінансовий стан'!C20*100</f>
        <v>#DIV/0!</v>
      </c>
      <c r="D79" s="1"/>
      <c r="E79" s="1"/>
      <c r="F79" s="1"/>
      <c r="G79" s="1"/>
      <c r="H79" s="1"/>
      <c r="I79" s="1"/>
      <c r="J79" s="1"/>
      <c r="K79" s="1"/>
    </row>
    <row r="80" spans="1:11" ht="12.75">
      <c r="A80" s="27"/>
      <c r="B80" s="11" t="s">
        <v>213</v>
      </c>
      <c r="C80" s="116" t="s">
        <v>213</v>
      </c>
      <c r="D80" s="1"/>
      <c r="E80" s="1"/>
      <c r="F80" s="1"/>
      <c r="G80" s="1"/>
      <c r="H80" s="1"/>
      <c r="I80" s="1"/>
      <c r="J80" s="1"/>
      <c r="K80" s="1"/>
    </row>
    <row r="81" spans="1:11" ht="13.5" thickBot="1">
      <c r="A81" s="28" t="s">
        <v>50</v>
      </c>
      <c r="B81" s="10" t="e">
        <f>'Баланс Ф-1'!P131/'Баланс Ф-1'!Q62*100</f>
        <v>#DIV/0!</v>
      </c>
      <c r="C81" s="13" t="e">
        <f>'Баланс Ф-1м'!O83/'Фінансовий стан'!C20*100</f>
        <v>#DIV/0!</v>
      </c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3" ht="12.75">
      <c r="A120" s="1"/>
      <c r="B120" s="1"/>
      <c r="C120" s="1"/>
    </row>
  </sheetData>
  <mergeCells count="7">
    <mergeCell ref="A3:C3"/>
    <mergeCell ref="B15:B16"/>
    <mergeCell ref="A1:C1"/>
    <mergeCell ref="A70:C70"/>
    <mergeCell ref="A54:C54"/>
    <mergeCell ref="A18:C18"/>
    <mergeCell ref="A38:C38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2"/>
  <sheetViews>
    <sheetView workbookViewId="0" topLeftCell="C1">
      <selection activeCell="W12" sqref="W12"/>
    </sheetView>
  </sheetViews>
  <sheetFormatPr defaultColWidth="9.140625" defaultRowHeight="12.75"/>
  <cols>
    <col min="1" max="1" width="9.140625" style="0" hidden="1" customWidth="1"/>
    <col min="2" max="2" width="2.140625" style="0" hidden="1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5.140625" style="0" customWidth="1"/>
    <col min="8" max="8" width="5.00390625" style="0" customWidth="1"/>
    <col min="9" max="9" width="4.421875" style="0" customWidth="1"/>
    <col min="10" max="12" width="4.00390625" style="0" customWidth="1"/>
    <col min="13" max="13" width="6.140625" style="0" customWidth="1"/>
    <col min="14" max="14" width="5.00390625" style="0" customWidth="1"/>
    <col min="17" max="17" width="7.28125" style="0" customWidth="1"/>
    <col min="18" max="18" width="5.28125" style="0" customWidth="1"/>
    <col min="19" max="19" width="4.7109375" style="0" customWidth="1"/>
    <col min="20" max="20" width="4.57421875" style="0" customWidth="1"/>
    <col min="21" max="21" width="4.00390625" style="0" customWidth="1"/>
    <col min="22" max="22" width="4.57421875" style="0" customWidth="1"/>
    <col min="23" max="23" width="4.140625" style="0" customWidth="1"/>
  </cols>
  <sheetData>
    <row r="1" spans="1:30" ht="13.5" thickBot="1">
      <c r="A1" s="52"/>
      <c r="B1" s="52"/>
      <c r="C1" s="152" t="s">
        <v>205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"/>
      <c r="W1" s="1"/>
      <c r="X1" s="1"/>
      <c r="Y1" s="1"/>
      <c r="Z1" s="1"/>
      <c r="AA1" s="1"/>
      <c r="AB1" s="1"/>
      <c r="AC1" s="1"/>
      <c r="AD1" s="1"/>
    </row>
    <row r="2" spans="1:30" ht="26.25" thickBot="1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3" t="s">
        <v>60</v>
      </c>
      <c r="N2" s="132" t="s">
        <v>61</v>
      </c>
      <c r="O2" s="132"/>
      <c r="P2" s="132"/>
      <c r="Q2" s="132" t="s">
        <v>62</v>
      </c>
      <c r="R2" s="132"/>
      <c r="S2" s="132"/>
      <c r="T2" s="132"/>
      <c r="U2" s="132"/>
      <c r="V2" s="1"/>
      <c r="W2" s="1"/>
      <c r="X2" s="1"/>
      <c r="Y2" s="1"/>
      <c r="Z2" s="1"/>
      <c r="AA2" s="1"/>
      <c r="AB2" s="1"/>
      <c r="AC2" s="1"/>
      <c r="AD2" s="1"/>
    </row>
    <row r="3" spans="1:30" ht="13.5" thickBot="1">
      <c r="A3" s="132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53">
        <v>2</v>
      </c>
      <c r="N3" s="132">
        <v>3</v>
      </c>
      <c r="O3" s="132"/>
      <c r="P3" s="132"/>
      <c r="Q3" s="132">
        <v>4</v>
      </c>
      <c r="R3" s="132"/>
      <c r="S3" s="132"/>
      <c r="T3" s="132"/>
      <c r="U3" s="132"/>
      <c r="V3" s="1"/>
      <c r="W3" s="1"/>
      <c r="X3" s="1"/>
      <c r="Y3" s="1"/>
      <c r="Z3" s="1"/>
      <c r="AA3" s="1"/>
      <c r="AB3" s="1"/>
      <c r="AC3" s="1"/>
      <c r="AD3" s="1"/>
    </row>
    <row r="4" spans="1:30" ht="13.5" thickBot="1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84"/>
      <c r="N4" s="134"/>
      <c r="O4" s="134"/>
      <c r="P4" s="134"/>
      <c r="Q4" s="125"/>
      <c r="R4" s="125"/>
      <c r="S4" s="125"/>
      <c r="T4" s="125"/>
      <c r="U4" s="125"/>
      <c r="V4" s="1"/>
      <c r="W4" s="1"/>
      <c r="X4" s="1"/>
      <c r="Y4" s="1"/>
      <c r="Z4" s="1"/>
      <c r="AA4" s="1"/>
      <c r="AB4" s="1"/>
      <c r="AC4" s="1"/>
      <c r="AD4" s="1"/>
    </row>
    <row r="5" spans="1:30" ht="13.5" thickBot="1">
      <c r="A5" s="126" t="s">
        <v>64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84"/>
      <c r="N5" s="134"/>
      <c r="O5" s="134"/>
      <c r="P5" s="134"/>
      <c r="Q5" s="125"/>
      <c r="R5" s="125"/>
      <c r="S5" s="125"/>
      <c r="T5" s="125"/>
      <c r="U5" s="125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27" t="s">
        <v>65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84" t="s">
        <v>66</v>
      </c>
      <c r="N6" s="128"/>
      <c r="O6" s="128"/>
      <c r="P6" s="128"/>
      <c r="Q6" s="129"/>
      <c r="R6" s="129"/>
      <c r="S6" s="129"/>
      <c r="T6" s="129"/>
      <c r="U6" s="129"/>
      <c r="V6" s="1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127" t="s">
        <v>67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84" t="s">
        <v>68</v>
      </c>
      <c r="N7" s="130"/>
      <c r="O7" s="130"/>
      <c r="P7" s="130"/>
      <c r="Q7" s="131"/>
      <c r="R7" s="131"/>
      <c r="S7" s="131"/>
      <c r="T7" s="131"/>
      <c r="U7" s="131"/>
      <c r="V7" s="1"/>
      <c r="W7" s="1"/>
      <c r="X7" s="1"/>
      <c r="Y7" s="1"/>
      <c r="Z7" s="1"/>
      <c r="AA7" s="1"/>
      <c r="AB7" s="1"/>
      <c r="AC7" s="1"/>
      <c r="AD7" s="1"/>
    </row>
    <row r="8" spans="1:30" ht="13.5" thickBot="1">
      <c r="A8" s="127" t="s">
        <v>69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84" t="s">
        <v>70</v>
      </c>
      <c r="N8" s="88" t="s">
        <v>71</v>
      </c>
      <c r="O8" s="89"/>
      <c r="P8" s="90" t="s">
        <v>72</v>
      </c>
      <c r="Q8" s="91" t="s">
        <v>71</v>
      </c>
      <c r="R8" s="117"/>
      <c r="S8" s="118"/>
      <c r="T8" s="118"/>
      <c r="U8" s="92" t="s">
        <v>72</v>
      </c>
      <c r="V8" s="1"/>
      <c r="W8" s="1"/>
      <c r="X8" s="1"/>
      <c r="Y8" s="1"/>
      <c r="Z8" s="1"/>
      <c r="AA8" s="1"/>
      <c r="AB8" s="1"/>
      <c r="AC8" s="1"/>
      <c r="AD8" s="1"/>
    </row>
    <row r="9" spans="1:30" ht="13.5" thickBot="1">
      <c r="A9" s="126" t="s">
        <v>73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84" t="s">
        <v>74</v>
      </c>
      <c r="N9" s="130"/>
      <c r="O9" s="130"/>
      <c r="P9" s="130"/>
      <c r="Q9" s="131"/>
      <c r="R9" s="131"/>
      <c r="S9" s="131"/>
      <c r="T9" s="131"/>
      <c r="U9" s="131"/>
      <c r="V9" s="1"/>
      <c r="W9" s="1"/>
      <c r="X9" s="1"/>
      <c r="Y9" s="1"/>
      <c r="Z9" s="1"/>
      <c r="AA9" s="1"/>
      <c r="AB9" s="1"/>
      <c r="AC9" s="1"/>
      <c r="AD9" s="1"/>
    </row>
    <row r="10" spans="1:30" ht="13.5" thickBot="1">
      <c r="A10" s="126" t="s">
        <v>75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84"/>
      <c r="N10" s="134"/>
      <c r="O10" s="134"/>
      <c r="P10" s="134"/>
      <c r="Q10" s="125"/>
      <c r="R10" s="125"/>
      <c r="S10" s="125"/>
      <c r="T10" s="125"/>
      <c r="U10" s="125"/>
      <c r="V10" s="1"/>
      <c r="W10" s="1"/>
      <c r="X10" s="1"/>
      <c r="Y10" s="1"/>
      <c r="Z10" s="1"/>
      <c r="AA10" s="1"/>
      <c r="AB10" s="1"/>
      <c r="AC10" s="1"/>
      <c r="AD10" s="1"/>
    </row>
    <row r="11" spans="1:30" ht="13.5" thickBot="1">
      <c r="A11" s="127" t="s">
        <v>65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84" t="s">
        <v>76</v>
      </c>
      <c r="N11" s="128"/>
      <c r="O11" s="128"/>
      <c r="P11" s="128"/>
      <c r="Q11" s="129"/>
      <c r="R11" s="129"/>
      <c r="S11" s="129"/>
      <c r="T11" s="129"/>
      <c r="U11" s="129"/>
      <c r="V11" s="1"/>
      <c r="W11" s="1"/>
      <c r="X11" s="1"/>
      <c r="Y11" s="1"/>
      <c r="Z11" s="1"/>
      <c r="AA11" s="1"/>
      <c r="AB11" s="1"/>
      <c r="AC11" s="1"/>
      <c r="AD11" s="1"/>
    </row>
    <row r="12" spans="1:30" ht="13.5" thickBot="1">
      <c r="A12" s="127" t="s">
        <v>67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84" t="s">
        <v>77</v>
      </c>
      <c r="N12" s="130"/>
      <c r="O12" s="130"/>
      <c r="P12" s="130"/>
      <c r="Q12" s="131"/>
      <c r="R12" s="131"/>
      <c r="S12" s="131"/>
      <c r="T12" s="131"/>
      <c r="U12" s="131"/>
      <c r="V12" s="1"/>
      <c r="W12" s="1"/>
      <c r="X12" s="1"/>
      <c r="Y12" s="1"/>
      <c r="Z12" s="1"/>
      <c r="AA12" s="1"/>
      <c r="AB12" s="1"/>
      <c r="AC12" s="1"/>
      <c r="AD12" s="1"/>
    </row>
    <row r="13" spans="1:30" ht="13.5" thickBot="1">
      <c r="A13" s="127" t="s">
        <v>78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84" t="s">
        <v>79</v>
      </c>
      <c r="N13" s="88" t="s">
        <v>71</v>
      </c>
      <c r="O13" s="87"/>
      <c r="P13" s="93" t="s">
        <v>72</v>
      </c>
      <c r="Q13" s="91" t="s">
        <v>71</v>
      </c>
      <c r="R13" s="130"/>
      <c r="S13" s="130"/>
      <c r="T13" s="130"/>
      <c r="U13" s="92" t="s">
        <v>72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t="13.5" thickBot="1">
      <c r="A14" s="126" t="s">
        <v>80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84"/>
      <c r="N14" s="134"/>
      <c r="O14" s="134"/>
      <c r="P14" s="134"/>
      <c r="Q14" s="125"/>
      <c r="R14" s="125"/>
      <c r="S14" s="125"/>
      <c r="T14" s="125"/>
      <c r="U14" s="125"/>
      <c r="V14" s="1"/>
      <c r="W14" s="1"/>
      <c r="X14" s="1"/>
      <c r="Y14" s="1"/>
      <c r="Z14" s="1"/>
      <c r="AA14" s="1"/>
      <c r="AB14" s="1"/>
      <c r="AC14" s="1"/>
      <c r="AD14" s="1"/>
    </row>
    <row r="15" spans="1:30" ht="13.5" thickBot="1">
      <c r="A15" s="127" t="s">
        <v>81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84" t="s">
        <v>82</v>
      </c>
      <c r="N15" s="128"/>
      <c r="O15" s="128"/>
      <c r="P15" s="128"/>
      <c r="Q15" s="129"/>
      <c r="R15" s="129"/>
      <c r="S15" s="129"/>
      <c r="T15" s="129"/>
      <c r="U15" s="129"/>
      <c r="V15" s="1"/>
      <c r="W15" s="1"/>
      <c r="X15" s="1"/>
      <c r="Y15" s="1"/>
      <c r="Z15" s="1"/>
      <c r="AA15" s="1"/>
      <c r="AB15" s="1"/>
      <c r="AC15" s="1"/>
      <c r="AD15" s="1"/>
    </row>
    <row r="16" spans="1:30" ht="13.5" thickBot="1">
      <c r="A16" s="127" t="s">
        <v>67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84" t="s">
        <v>83</v>
      </c>
      <c r="N16" s="130"/>
      <c r="O16" s="130"/>
      <c r="P16" s="130"/>
      <c r="Q16" s="131"/>
      <c r="R16" s="131"/>
      <c r="S16" s="131"/>
      <c r="T16" s="131"/>
      <c r="U16" s="131"/>
      <c r="V16" s="1"/>
      <c r="W16" s="1"/>
      <c r="X16" s="1"/>
      <c r="Y16" s="1"/>
      <c r="Z16" s="1"/>
      <c r="AA16" s="1"/>
      <c r="AB16" s="1"/>
      <c r="AC16" s="1"/>
      <c r="AD16" s="1"/>
    </row>
    <row r="17" spans="1:30" ht="13.5" thickBot="1">
      <c r="A17" s="127" t="s">
        <v>69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84" t="s">
        <v>84</v>
      </c>
      <c r="N17" s="88" t="s">
        <v>71</v>
      </c>
      <c r="O17" s="87"/>
      <c r="P17" s="93" t="s">
        <v>72</v>
      </c>
      <c r="Q17" s="91" t="s">
        <v>71</v>
      </c>
      <c r="R17" s="130"/>
      <c r="S17" s="130"/>
      <c r="T17" s="130"/>
      <c r="U17" s="92" t="s">
        <v>72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ht="13.5" thickBot="1">
      <c r="A18" s="126" t="s">
        <v>85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84"/>
      <c r="N18" s="134"/>
      <c r="O18" s="134"/>
      <c r="P18" s="134"/>
      <c r="Q18" s="125"/>
      <c r="R18" s="125"/>
      <c r="S18" s="125"/>
      <c r="T18" s="125"/>
      <c r="U18" s="125"/>
      <c r="V18" s="1"/>
      <c r="W18" s="1"/>
      <c r="X18" s="1"/>
      <c r="Y18" s="1"/>
      <c r="Z18" s="1"/>
      <c r="AA18" s="1"/>
      <c r="AB18" s="1"/>
      <c r="AC18" s="1"/>
      <c r="AD18" s="1"/>
    </row>
    <row r="19" spans="1:30" ht="13.5" thickBot="1">
      <c r="A19" s="127" t="s">
        <v>86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84" t="s">
        <v>87</v>
      </c>
      <c r="N19" s="130"/>
      <c r="O19" s="130"/>
      <c r="P19" s="130"/>
      <c r="Q19" s="131"/>
      <c r="R19" s="131"/>
      <c r="S19" s="131"/>
      <c r="T19" s="131"/>
      <c r="U19" s="13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 thickBot="1">
      <c r="A20" s="127" t="s">
        <v>88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84" t="s">
        <v>89</v>
      </c>
      <c r="N20" s="130"/>
      <c r="O20" s="130"/>
      <c r="P20" s="130"/>
      <c r="Q20" s="131"/>
      <c r="R20" s="131"/>
      <c r="S20" s="131"/>
      <c r="T20" s="131"/>
      <c r="U20" s="131"/>
      <c r="V20" s="1"/>
      <c r="W20" s="1"/>
      <c r="X20" s="1"/>
      <c r="Y20" s="1"/>
      <c r="Z20" s="1"/>
      <c r="AA20" s="1"/>
      <c r="AB20" s="1"/>
      <c r="AC20" s="1"/>
      <c r="AD20" s="1"/>
    </row>
    <row r="21" spans="1:30" ht="13.5" thickBot="1">
      <c r="A21" s="126" t="s">
        <v>90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84" t="s">
        <v>91</v>
      </c>
      <c r="N21" s="130"/>
      <c r="O21" s="130"/>
      <c r="P21" s="130"/>
      <c r="Q21" s="131"/>
      <c r="R21" s="131"/>
      <c r="S21" s="131"/>
      <c r="T21" s="131"/>
      <c r="U21" s="131"/>
      <c r="V21" s="1"/>
      <c r="W21" s="1"/>
      <c r="X21" s="1"/>
      <c r="Y21" s="1"/>
      <c r="Z21" s="1"/>
      <c r="AA21" s="1"/>
      <c r="AB21" s="1"/>
      <c r="AC21" s="1"/>
      <c r="AD21" s="1"/>
    </row>
    <row r="22" spans="1:30" ht="13.5" thickBot="1">
      <c r="A22" s="126" t="s">
        <v>92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84" t="s">
        <v>93</v>
      </c>
      <c r="N22" s="130"/>
      <c r="O22" s="130"/>
      <c r="P22" s="130"/>
      <c r="Q22" s="131"/>
      <c r="R22" s="131"/>
      <c r="S22" s="131"/>
      <c r="T22" s="131"/>
      <c r="U22" s="131"/>
      <c r="V22" s="1"/>
      <c r="W22" s="1"/>
      <c r="X22" s="1"/>
      <c r="Y22" s="1"/>
      <c r="Z22" s="1"/>
      <c r="AA22" s="1"/>
      <c r="AB22" s="1"/>
      <c r="AC22" s="1"/>
      <c r="AD22" s="1"/>
    </row>
    <row r="23" spans="1:30" ht="13.5" thickBot="1">
      <c r="A23" s="126" t="s">
        <v>94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84" t="s">
        <v>95</v>
      </c>
      <c r="N23" s="130"/>
      <c r="O23" s="130"/>
      <c r="P23" s="130"/>
      <c r="Q23" s="131"/>
      <c r="R23" s="131"/>
      <c r="S23" s="131"/>
      <c r="T23" s="131"/>
      <c r="U23" s="131"/>
      <c r="V23" s="1"/>
      <c r="W23" s="1"/>
      <c r="X23" s="1"/>
      <c r="Y23" s="1"/>
      <c r="Z23" s="1"/>
      <c r="AA23" s="1"/>
      <c r="AB23" s="1"/>
      <c r="AC23" s="1"/>
      <c r="AD23" s="1"/>
    </row>
    <row r="24" spans="1:30" ht="13.5" thickBot="1">
      <c r="A24" s="119" t="s">
        <v>96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83" t="s">
        <v>97</v>
      </c>
      <c r="N24" s="120"/>
      <c r="O24" s="120"/>
      <c r="P24" s="120"/>
      <c r="Q24" s="121"/>
      <c r="R24" s="121"/>
      <c r="S24" s="121"/>
      <c r="T24" s="121"/>
      <c r="U24" s="121"/>
      <c r="V24" s="1"/>
      <c r="W24" s="1"/>
      <c r="X24" s="1"/>
      <c r="Y24" s="1"/>
      <c r="Z24" s="1"/>
      <c r="AA24" s="1"/>
      <c r="AB24" s="1"/>
      <c r="AC24" s="1"/>
      <c r="AD24" s="1"/>
    </row>
    <row r="25" spans="1:30" ht="13.5" thickBot="1">
      <c r="A25" s="133" t="s">
        <v>98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84"/>
      <c r="N25" s="134"/>
      <c r="O25" s="134"/>
      <c r="P25" s="134"/>
      <c r="Q25" s="125"/>
      <c r="R25" s="125"/>
      <c r="S25" s="125"/>
      <c r="T25" s="125"/>
      <c r="U25" s="125"/>
      <c r="V25" s="1"/>
      <c r="W25" s="1"/>
      <c r="X25" s="1"/>
      <c r="Y25" s="1"/>
      <c r="Z25" s="1"/>
      <c r="AA25" s="1"/>
      <c r="AB25" s="1"/>
      <c r="AC25" s="1"/>
      <c r="AD25" s="1"/>
    </row>
    <row r="26" spans="1:30" ht="13.5" thickBot="1">
      <c r="A26" s="126" t="s">
        <v>99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84">
        <v>100</v>
      </c>
      <c r="N26" s="130"/>
      <c r="O26" s="130"/>
      <c r="P26" s="130"/>
      <c r="Q26" s="131"/>
      <c r="R26" s="131"/>
      <c r="S26" s="131"/>
      <c r="T26" s="131"/>
      <c r="U26" s="131"/>
      <c r="V26" s="1"/>
      <c r="W26" s="1"/>
      <c r="X26" s="1"/>
      <c r="Y26" s="1"/>
      <c r="Z26" s="1"/>
      <c r="AA26" s="1"/>
      <c r="AB26" s="1"/>
      <c r="AC26" s="1"/>
      <c r="AD26" s="1"/>
    </row>
    <row r="27" spans="1:30" ht="13.5" thickBot="1">
      <c r="A27" s="126" t="s">
        <v>100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84">
        <v>110</v>
      </c>
      <c r="N27" s="130"/>
      <c r="O27" s="130"/>
      <c r="P27" s="130"/>
      <c r="Q27" s="131"/>
      <c r="R27" s="131"/>
      <c r="S27" s="131"/>
      <c r="T27" s="131"/>
      <c r="U27" s="131"/>
      <c r="V27" s="1"/>
      <c r="W27" s="1"/>
      <c r="X27" s="1"/>
      <c r="Y27" s="1"/>
      <c r="Z27" s="1"/>
      <c r="AA27" s="1"/>
      <c r="AB27" s="1"/>
      <c r="AC27" s="1"/>
      <c r="AD27" s="1"/>
    </row>
    <row r="28" spans="1:30" ht="13.5" thickBot="1">
      <c r="A28" s="126" t="s">
        <v>101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84">
        <v>120</v>
      </c>
      <c r="N28" s="130"/>
      <c r="O28" s="130"/>
      <c r="P28" s="130"/>
      <c r="Q28" s="131"/>
      <c r="R28" s="131"/>
      <c r="S28" s="131"/>
      <c r="T28" s="131"/>
      <c r="U28" s="131"/>
      <c r="V28" s="1"/>
      <c r="W28" s="1"/>
      <c r="X28" s="1"/>
      <c r="Y28" s="1"/>
      <c r="Z28" s="1"/>
      <c r="AA28" s="1"/>
      <c r="AB28" s="1"/>
      <c r="AC28" s="1"/>
      <c r="AD28" s="1"/>
    </row>
    <row r="29" spans="1:30" ht="13.5" thickBot="1">
      <c r="A29" s="126" t="s">
        <v>102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84">
        <v>130</v>
      </c>
      <c r="N29" s="130"/>
      <c r="O29" s="130"/>
      <c r="P29" s="130"/>
      <c r="Q29" s="131"/>
      <c r="R29" s="131"/>
      <c r="S29" s="131"/>
      <c r="T29" s="131"/>
      <c r="U29" s="131"/>
      <c r="V29" s="1"/>
      <c r="W29" s="1"/>
      <c r="X29" s="1"/>
      <c r="Y29" s="1"/>
      <c r="Z29" s="1"/>
      <c r="AA29" s="1"/>
      <c r="AB29" s="1"/>
      <c r="AC29" s="1"/>
      <c r="AD29" s="1"/>
    </row>
    <row r="30" spans="1:30" ht="13.5" thickBot="1">
      <c r="A30" s="126" t="s">
        <v>103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84">
        <v>140</v>
      </c>
      <c r="N30" s="130"/>
      <c r="O30" s="130"/>
      <c r="P30" s="130"/>
      <c r="Q30" s="131"/>
      <c r="R30" s="131"/>
      <c r="S30" s="131"/>
      <c r="T30" s="131"/>
      <c r="U30" s="131"/>
      <c r="V30" s="1"/>
      <c r="W30" s="1"/>
      <c r="X30" s="1"/>
      <c r="Y30" s="1"/>
      <c r="Z30" s="1"/>
      <c r="AA30" s="1"/>
      <c r="AB30" s="1"/>
      <c r="AC30" s="1"/>
      <c r="AD30" s="1"/>
    </row>
    <row r="31" spans="1:30" ht="13.5" thickBot="1">
      <c r="A31" s="126" t="s">
        <v>104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84">
        <v>150</v>
      </c>
      <c r="N31" s="130"/>
      <c r="O31" s="130"/>
      <c r="P31" s="130"/>
      <c r="Q31" s="131"/>
      <c r="R31" s="131"/>
      <c r="S31" s="131"/>
      <c r="T31" s="131"/>
      <c r="U31" s="131"/>
      <c r="V31" s="1"/>
      <c r="W31" s="1"/>
      <c r="X31" s="1"/>
      <c r="Y31" s="1"/>
      <c r="Z31" s="1"/>
      <c r="AA31" s="1"/>
      <c r="AB31" s="1"/>
      <c r="AC31" s="1"/>
      <c r="AD31" s="1"/>
    </row>
    <row r="32" spans="1:30" ht="13.5" thickBot="1">
      <c r="A32" s="126" t="s">
        <v>105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84"/>
      <c r="N32" s="134"/>
      <c r="O32" s="134"/>
      <c r="P32" s="134"/>
      <c r="Q32" s="125"/>
      <c r="R32" s="125"/>
      <c r="S32" s="125"/>
      <c r="T32" s="125"/>
      <c r="U32" s="125"/>
      <c r="V32" s="1"/>
      <c r="W32" s="1"/>
      <c r="X32" s="1"/>
      <c r="Y32" s="1"/>
      <c r="Z32" s="1"/>
      <c r="AA32" s="1"/>
      <c r="AB32" s="1"/>
      <c r="AC32" s="1"/>
      <c r="AD32" s="1"/>
    </row>
    <row r="33" spans="1:30" ht="13.5" thickBot="1">
      <c r="A33" s="127" t="s">
        <v>106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84">
        <v>160</v>
      </c>
      <c r="N33" s="128"/>
      <c r="O33" s="128"/>
      <c r="P33" s="128"/>
      <c r="Q33" s="129"/>
      <c r="R33" s="129"/>
      <c r="S33" s="129"/>
      <c r="T33" s="129"/>
      <c r="U33" s="129"/>
      <c r="V33" s="1"/>
      <c r="W33" s="1"/>
      <c r="X33" s="1"/>
      <c r="Y33" s="1"/>
      <c r="Z33" s="1"/>
      <c r="AA33" s="1"/>
      <c r="AB33" s="1"/>
      <c r="AC33" s="1"/>
      <c r="AD33" s="1"/>
    </row>
    <row r="34" spans="1:30" ht="13.5" thickBot="1">
      <c r="A34" s="127" t="s">
        <v>67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84">
        <v>161</v>
      </c>
      <c r="N34" s="130"/>
      <c r="O34" s="130"/>
      <c r="P34" s="130"/>
      <c r="Q34" s="131"/>
      <c r="R34" s="131"/>
      <c r="S34" s="131"/>
      <c r="T34" s="131"/>
      <c r="U34" s="131"/>
      <c r="V34" s="1"/>
      <c r="W34" s="1"/>
      <c r="X34" s="1"/>
      <c r="Y34" s="1"/>
      <c r="Z34" s="1"/>
      <c r="AA34" s="1"/>
      <c r="AB34" s="1"/>
      <c r="AC34" s="1"/>
      <c r="AD34" s="1"/>
    </row>
    <row r="35" spans="1:30" ht="13.5" thickBot="1">
      <c r="A35" s="127" t="s">
        <v>107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84">
        <v>162</v>
      </c>
      <c r="N35" s="88" t="s">
        <v>71</v>
      </c>
      <c r="O35" s="87"/>
      <c r="P35" s="93" t="s">
        <v>72</v>
      </c>
      <c r="Q35" s="91" t="s">
        <v>71</v>
      </c>
      <c r="R35" s="131"/>
      <c r="S35" s="131"/>
      <c r="T35" s="131"/>
      <c r="U35" s="92" t="s">
        <v>72</v>
      </c>
      <c r="V35" s="1"/>
      <c r="W35" s="1"/>
      <c r="X35" s="1"/>
      <c r="Y35" s="1"/>
      <c r="Z35" s="1"/>
      <c r="AA35" s="1"/>
      <c r="AB35" s="1"/>
      <c r="AC35" s="1"/>
      <c r="AD35" s="1"/>
    </row>
    <row r="36" spans="1:30" ht="13.5" thickBot="1">
      <c r="A36" s="126" t="s">
        <v>108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84"/>
      <c r="N36" s="134"/>
      <c r="O36" s="134"/>
      <c r="P36" s="134"/>
      <c r="Q36" s="125"/>
      <c r="R36" s="125"/>
      <c r="S36" s="125"/>
      <c r="T36" s="125"/>
      <c r="U36" s="125"/>
      <c r="V36" s="1"/>
      <c r="W36" s="1"/>
      <c r="X36" s="1"/>
      <c r="Y36" s="1"/>
      <c r="Z36" s="1"/>
      <c r="AA36" s="1"/>
      <c r="AB36" s="1"/>
      <c r="AC36" s="1"/>
      <c r="AD36" s="1"/>
    </row>
    <row r="37" spans="1:30" ht="13.5" thickBot="1">
      <c r="A37" s="127" t="s">
        <v>109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84">
        <v>170</v>
      </c>
      <c r="N37" s="130"/>
      <c r="O37" s="130"/>
      <c r="P37" s="130"/>
      <c r="Q37" s="131"/>
      <c r="R37" s="131"/>
      <c r="S37" s="131"/>
      <c r="T37" s="131"/>
      <c r="U37" s="13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 thickBot="1">
      <c r="A38" s="127" t="s">
        <v>110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84">
        <v>180</v>
      </c>
      <c r="N38" s="130"/>
      <c r="O38" s="130"/>
      <c r="P38" s="130"/>
      <c r="Q38" s="131"/>
      <c r="R38" s="131"/>
      <c r="S38" s="131"/>
      <c r="T38" s="131"/>
      <c r="U38" s="131"/>
      <c r="V38" s="1"/>
      <c r="W38" s="1"/>
      <c r="X38" s="1"/>
      <c r="Y38" s="1"/>
      <c r="Z38" s="1"/>
      <c r="AA38" s="1"/>
      <c r="AB38" s="1"/>
      <c r="AC38" s="1"/>
      <c r="AD38" s="1"/>
    </row>
    <row r="39" spans="1:30" ht="13.5" thickBot="1">
      <c r="A39" s="127" t="s">
        <v>111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84">
        <v>190</v>
      </c>
      <c r="N39" s="130"/>
      <c r="O39" s="130"/>
      <c r="P39" s="130"/>
      <c r="Q39" s="131"/>
      <c r="R39" s="131"/>
      <c r="S39" s="131"/>
      <c r="T39" s="131"/>
      <c r="U39" s="13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5" thickBot="1">
      <c r="A40" s="127" t="s">
        <v>112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84">
        <v>200</v>
      </c>
      <c r="N40" s="130"/>
      <c r="O40" s="130"/>
      <c r="P40" s="130"/>
      <c r="Q40" s="131"/>
      <c r="R40" s="131"/>
      <c r="S40" s="131"/>
      <c r="T40" s="131"/>
      <c r="U40" s="131"/>
      <c r="V40" s="1"/>
      <c r="W40" s="1"/>
      <c r="X40" s="1"/>
      <c r="Y40" s="1"/>
      <c r="Z40" s="1"/>
      <c r="AA40" s="1"/>
      <c r="AB40" s="1"/>
      <c r="AC40" s="1"/>
      <c r="AD40" s="1"/>
    </row>
    <row r="41" spans="1:30" ht="13.5" thickBot="1">
      <c r="A41" s="126" t="s">
        <v>113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84">
        <v>210</v>
      </c>
      <c r="N41" s="130"/>
      <c r="O41" s="130"/>
      <c r="P41" s="130"/>
      <c r="Q41" s="131"/>
      <c r="R41" s="131"/>
      <c r="S41" s="131"/>
      <c r="T41" s="131"/>
      <c r="U41" s="13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5" thickBot="1">
      <c r="A42" s="126" t="s">
        <v>114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84">
        <v>220</v>
      </c>
      <c r="N42" s="130"/>
      <c r="O42" s="130"/>
      <c r="P42" s="130"/>
      <c r="Q42" s="131"/>
      <c r="R42" s="131"/>
      <c r="S42" s="131"/>
      <c r="T42" s="131"/>
      <c r="U42" s="131"/>
      <c r="V42" s="1"/>
      <c r="W42" s="1"/>
      <c r="X42" s="1"/>
      <c r="Y42" s="1"/>
      <c r="Z42" s="1"/>
      <c r="AA42" s="1"/>
      <c r="AB42" s="1"/>
      <c r="AC42" s="1"/>
      <c r="AD42" s="1"/>
    </row>
    <row r="43" spans="1:30" ht="13.5" thickBot="1">
      <c r="A43" s="126" t="s">
        <v>115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84"/>
      <c r="N43" s="134"/>
      <c r="O43" s="134"/>
      <c r="P43" s="134"/>
      <c r="Q43" s="125"/>
      <c r="R43" s="125"/>
      <c r="S43" s="125"/>
      <c r="T43" s="125"/>
      <c r="U43" s="125"/>
      <c r="V43" s="1"/>
      <c r="W43" s="1"/>
      <c r="X43" s="1"/>
      <c r="Y43" s="1"/>
      <c r="Z43" s="1"/>
      <c r="AA43" s="1"/>
      <c r="AB43" s="1"/>
      <c r="AC43" s="1"/>
      <c r="AD43" s="1"/>
    </row>
    <row r="44" spans="1:30" ht="13.5" thickBot="1">
      <c r="A44" s="127" t="s">
        <v>116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84">
        <v>230</v>
      </c>
      <c r="N44" s="130"/>
      <c r="O44" s="130"/>
      <c r="P44" s="130"/>
      <c r="Q44" s="131"/>
      <c r="R44" s="131"/>
      <c r="S44" s="131"/>
      <c r="T44" s="131"/>
      <c r="U44" s="131"/>
      <c r="V44" s="1"/>
      <c r="W44" s="1"/>
      <c r="X44" s="1"/>
      <c r="Y44" s="1"/>
      <c r="Z44" s="1"/>
      <c r="AA44" s="1"/>
      <c r="AB44" s="1"/>
      <c r="AC44" s="1"/>
      <c r="AD44" s="1"/>
    </row>
    <row r="45" spans="1:30" ht="13.5" thickBot="1">
      <c r="A45" s="127" t="s">
        <v>117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84">
        <v>240</v>
      </c>
      <c r="N45" s="130"/>
      <c r="O45" s="130"/>
      <c r="P45" s="130"/>
      <c r="Q45" s="131"/>
      <c r="R45" s="131"/>
      <c r="S45" s="131"/>
      <c r="T45" s="131"/>
      <c r="U45" s="13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5" thickBot="1">
      <c r="A46" s="126" t="s">
        <v>118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84">
        <v>250</v>
      </c>
      <c r="N46" s="130"/>
      <c r="O46" s="130"/>
      <c r="P46" s="130"/>
      <c r="Q46" s="131"/>
      <c r="R46" s="131"/>
      <c r="S46" s="131"/>
      <c r="T46" s="131"/>
      <c r="U46" s="13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5" thickBot="1">
      <c r="A47" s="119" t="s">
        <v>119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83">
        <v>260</v>
      </c>
      <c r="N47" s="120"/>
      <c r="O47" s="120"/>
      <c r="P47" s="120"/>
      <c r="Q47" s="121"/>
      <c r="R47" s="121"/>
      <c r="S47" s="121"/>
      <c r="T47" s="121"/>
      <c r="U47" s="12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5" thickBot="1">
      <c r="A48" s="133" t="s">
        <v>120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83">
        <v>270</v>
      </c>
      <c r="N48" s="122"/>
      <c r="O48" s="122"/>
      <c r="P48" s="122"/>
      <c r="Q48" s="123"/>
      <c r="R48" s="123"/>
      <c r="S48" s="123"/>
      <c r="T48" s="123"/>
      <c r="U48" s="123"/>
      <c r="V48" s="1"/>
      <c r="W48" s="1"/>
      <c r="X48" s="1"/>
      <c r="Y48" s="1"/>
      <c r="Z48" s="1"/>
      <c r="AA48" s="1"/>
      <c r="AB48" s="1"/>
      <c r="AC48" s="1"/>
      <c r="AD48" s="1"/>
    </row>
    <row r="49" spans="1:30" ht="13.5" thickBot="1">
      <c r="A49" s="119" t="s">
        <v>121</v>
      </c>
      <c r="B49" s="119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04">
        <v>280</v>
      </c>
      <c r="N49" s="94"/>
      <c r="O49" s="94"/>
      <c r="P49" s="94"/>
      <c r="Q49" s="95"/>
      <c r="R49" s="95"/>
      <c r="S49" s="95"/>
      <c r="T49" s="95"/>
      <c r="U49" s="95"/>
      <c r="V49" s="1"/>
      <c r="W49" s="1"/>
      <c r="X49" s="1"/>
      <c r="Y49" s="1"/>
      <c r="Z49" s="1"/>
      <c r="AA49" s="1"/>
      <c r="AB49" s="1"/>
      <c r="AC49" s="1"/>
      <c r="AD49" s="1"/>
    </row>
    <row r="50" spans="1:30" ht="13.5" thickBot="1">
      <c r="A50" s="97"/>
      <c r="B50" s="103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O50" s="107"/>
      <c r="P50" s="107"/>
      <c r="Q50" s="107"/>
      <c r="R50" s="107"/>
      <c r="S50" s="107"/>
      <c r="T50" s="107"/>
      <c r="U50" s="107"/>
      <c r="V50" s="1"/>
      <c r="W50" s="1"/>
      <c r="X50" s="1"/>
      <c r="Y50" s="1"/>
      <c r="Z50" s="1"/>
      <c r="AA50" s="1"/>
      <c r="AB50" s="1"/>
      <c r="AC50" s="1"/>
      <c r="AD50" s="1"/>
    </row>
    <row r="51" spans="1:30" ht="26.25" thickBot="1">
      <c r="A51" s="132" t="s">
        <v>122</v>
      </c>
      <c r="B51" s="132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05" t="s">
        <v>60</v>
      </c>
      <c r="N51" s="157" t="s">
        <v>61</v>
      </c>
      <c r="O51" s="157"/>
      <c r="P51" s="157"/>
      <c r="Q51" s="157" t="s">
        <v>62</v>
      </c>
      <c r="R51" s="157"/>
      <c r="S51" s="157"/>
      <c r="T51" s="157"/>
      <c r="U51" s="157"/>
      <c r="V51" s="1"/>
      <c r="W51" s="1"/>
      <c r="X51" s="1"/>
      <c r="Y51" s="1"/>
      <c r="Z51" s="1"/>
      <c r="AA51" s="1"/>
      <c r="AB51" s="1"/>
      <c r="AC51" s="1"/>
      <c r="AD51" s="1"/>
    </row>
    <row r="52" spans="1:30" ht="13.5" thickBot="1">
      <c r="A52" s="132">
        <v>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53">
        <v>2</v>
      </c>
      <c r="N52" s="158">
        <v>3</v>
      </c>
      <c r="O52" s="158"/>
      <c r="P52" s="158"/>
      <c r="Q52" s="158">
        <v>4</v>
      </c>
      <c r="R52" s="158"/>
      <c r="S52" s="158"/>
      <c r="T52" s="158"/>
      <c r="U52" s="158"/>
      <c r="V52" s="1"/>
      <c r="W52" s="1"/>
      <c r="X52" s="1"/>
      <c r="Y52" s="1"/>
      <c r="Z52" s="1"/>
      <c r="AA52" s="1"/>
      <c r="AB52" s="1"/>
      <c r="AC52" s="1"/>
      <c r="AD52" s="1"/>
    </row>
    <row r="53" spans="1:30" ht="13.5" thickBot="1">
      <c r="A53" s="133" t="s">
        <v>123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84"/>
      <c r="N53" s="134"/>
      <c r="O53" s="134"/>
      <c r="P53" s="134"/>
      <c r="Q53" s="125"/>
      <c r="R53" s="125"/>
      <c r="S53" s="125"/>
      <c r="T53" s="125"/>
      <c r="U53" s="125"/>
      <c r="V53" s="1"/>
      <c r="W53" s="1"/>
      <c r="X53" s="1"/>
      <c r="Y53" s="1"/>
      <c r="Z53" s="1"/>
      <c r="AA53" s="1"/>
      <c r="AB53" s="1"/>
      <c r="AC53" s="1"/>
      <c r="AD53" s="1"/>
    </row>
    <row r="54" spans="1:30" ht="13.5" thickBot="1">
      <c r="A54" s="126" t="s">
        <v>124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84">
        <v>300</v>
      </c>
      <c r="N54" s="134"/>
      <c r="O54" s="134"/>
      <c r="P54" s="134"/>
      <c r="Q54" s="125"/>
      <c r="R54" s="125"/>
      <c r="S54" s="125"/>
      <c r="T54" s="125"/>
      <c r="U54" s="125"/>
      <c r="V54" s="1"/>
      <c r="W54" s="1"/>
      <c r="X54" s="1"/>
      <c r="Y54" s="1"/>
      <c r="Z54" s="1"/>
      <c r="AA54" s="1"/>
      <c r="AB54" s="1"/>
      <c r="AC54" s="1"/>
      <c r="AD54" s="1"/>
    </row>
    <row r="55" spans="1:30" ht="13.5" thickBot="1">
      <c r="A55" s="126" t="s">
        <v>125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84">
        <v>310</v>
      </c>
      <c r="N55" s="134"/>
      <c r="O55" s="134"/>
      <c r="P55" s="134"/>
      <c r="Q55" s="125"/>
      <c r="R55" s="125"/>
      <c r="S55" s="125"/>
      <c r="T55" s="125"/>
      <c r="U55" s="125"/>
      <c r="V55" s="1"/>
      <c r="W55" s="1"/>
      <c r="X55" s="1"/>
      <c r="Y55" s="1"/>
      <c r="Z55" s="1"/>
      <c r="AA55" s="1"/>
      <c r="AB55" s="1"/>
      <c r="AC55" s="1"/>
      <c r="AD55" s="1"/>
    </row>
    <row r="56" spans="1:30" ht="13.5" thickBot="1">
      <c r="A56" s="126" t="s">
        <v>126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84">
        <v>320</v>
      </c>
      <c r="N56" s="134"/>
      <c r="O56" s="134"/>
      <c r="P56" s="134"/>
      <c r="Q56" s="125"/>
      <c r="R56" s="125"/>
      <c r="S56" s="125"/>
      <c r="T56" s="125"/>
      <c r="U56" s="125"/>
      <c r="V56" s="1"/>
      <c r="W56" s="1"/>
      <c r="X56" s="1"/>
      <c r="Y56" s="1"/>
      <c r="Z56" s="1"/>
      <c r="AA56" s="1"/>
      <c r="AB56" s="1"/>
      <c r="AC56" s="1"/>
      <c r="AD56" s="1"/>
    </row>
    <row r="57" spans="1:30" ht="13.5" thickBot="1">
      <c r="A57" s="126" t="s">
        <v>127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84">
        <v>330</v>
      </c>
      <c r="N57" s="134"/>
      <c r="O57" s="134"/>
      <c r="P57" s="134"/>
      <c r="Q57" s="125"/>
      <c r="R57" s="125"/>
      <c r="S57" s="125"/>
      <c r="T57" s="125"/>
      <c r="U57" s="125"/>
      <c r="V57" s="1"/>
      <c r="W57" s="1"/>
      <c r="X57" s="1"/>
      <c r="Y57" s="1"/>
      <c r="Z57" s="1"/>
      <c r="AA57" s="1"/>
      <c r="AB57" s="1"/>
      <c r="AC57" s="1"/>
      <c r="AD57" s="1"/>
    </row>
    <row r="58" spans="1:30" ht="13.5" thickBot="1">
      <c r="A58" s="126" t="s">
        <v>128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84">
        <v>340</v>
      </c>
      <c r="N58" s="134"/>
      <c r="O58" s="134"/>
      <c r="P58" s="134"/>
      <c r="Q58" s="125"/>
      <c r="R58" s="125"/>
      <c r="S58" s="125"/>
      <c r="T58" s="125"/>
      <c r="U58" s="125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thickBot="1">
      <c r="A59" s="126" t="s">
        <v>129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84">
        <v>350</v>
      </c>
      <c r="N59" s="85"/>
      <c r="O59" s="85"/>
      <c r="P59" s="85"/>
      <c r="Q59" s="86"/>
      <c r="R59" s="125"/>
      <c r="S59" s="125"/>
      <c r="T59" s="125"/>
      <c r="U59" s="98"/>
      <c r="V59" s="1"/>
      <c r="W59" s="1"/>
      <c r="X59" s="1"/>
      <c r="Y59" s="1"/>
      <c r="Z59" s="1"/>
      <c r="AA59" s="1"/>
      <c r="AB59" s="1"/>
      <c r="AC59" s="1"/>
      <c r="AD59" s="1"/>
    </row>
    <row r="60" spans="1:30" ht="13.5" thickBot="1">
      <c r="A60" s="126" t="s">
        <v>130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84">
        <v>360</v>
      </c>
      <c r="N60" s="99" t="s">
        <v>71</v>
      </c>
      <c r="O60" s="100"/>
      <c r="P60" s="101" t="s">
        <v>72</v>
      </c>
      <c r="Q60" s="102" t="s">
        <v>71</v>
      </c>
      <c r="R60" s="159"/>
      <c r="S60" s="134"/>
      <c r="T60" s="134"/>
      <c r="U60" s="98" t="s">
        <v>72</v>
      </c>
      <c r="V60" s="1"/>
      <c r="W60" s="1"/>
      <c r="X60" s="1"/>
      <c r="Y60" s="1"/>
      <c r="Z60" s="1"/>
      <c r="AA60" s="1"/>
      <c r="AB60" s="1"/>
      <c r="AC60" s="1"/>
      <c r="AD60" s="1"/>
    </row>
    <row r="61" spans="1:30" ht="13.5" thickBot="1">
      <c r="A61" s="126" t="s">
        <v>131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84">
        <v>370</v>
      </c>
      <c r="N61" s="99" t="s">
        <v>71</v>
      </c>
      <c r="O61" s="100"/>
      <c r="P61" s="101" t="s">
        <v>72</v>
      </c>
      <c r="Q61" s="102" t="s">
        <v>71</v>
      </c>
      <c r="R61" s="134"/>
      <c r="S61" s="134"/>
      <c r="T61" s="134"/>
      <c r="U61" s="98" t="s">
        <v>72</v>
      </c>
      <c r="V61" s="1"/>
      <c r="W61" s="1"/>
      <c r="X61" s="1"/>
      <c r="Y61" s="1"/>
      <c r="Z61" s="1"/>
      <c r="AA61" s="1"/>
      <c r="AB61" s="1"/>
      <c r="AC61" s="1"/>
      <c r="AD61" s="1"/>
    </row>
    <row r="62" spans="1:30" ht="13.5" thickBot="1">
      <c r="A62" s="119" t="s">
        <v>96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83">
        <v>380</v>
      </c>
      <c r="N62" s="160"/>
      <c r="O62" s="160"/>
      <c r="P62" s="160"/>
      <c r="Q62" s="161"/>
      <c r="R62" s="161"/>
      <c r="S62" s="161"/>
      <c r="T62" s="161"/>
      <c r="U62" s="16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.5" thickBot="1">
      <c r="A63" s="133" t="s">
        <v>132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84"/>
      <c r="N63" s="134"/>
      <c r="O63" s="134"/>
      <c r="P63" s="134"/>
      <c r="Q63" s="125"/>
      <c r="R63" s="125"/>
      <c r="S63" s="125"/>
      <c r="T63" s="125"/>
      <c r="U63" s="125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thickBot="1">
      <c r="A64" s="126" t="s">
        <v>133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84">
        <v>400</v>
      </c>
      <c r="N64" s="134"/>
      <c r="O64" s="134"/>
      <c r="P64" s="134"/>
      <c r="Q64" s="125"/>
      <c r="R64" s="125"/>
      <c r="S64" s="125"/>
      <c r="T64" s="125"/>
      <c r="U64" s="125"/>
      <c r="V64" s="1"/>
      <c r="W64" s="1"/>
      <c r="X64" s="1"/>
      <c r="Y64" s="1"/>
      <c r="Z64" s="1"/>
      <c r="AA64" s="1"/>
      <c r="AB64" s="1"/>
      <c r="AC64" s="1"/>
      <c r="AD64" s="1"/>
    </row>
    <row r="65" spans="1:30" ht="13.5" thickBot="1">
      <c r="A65" s="126" t="s">
        <v>134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84">
        <v>410</v>
      </c>
      <c r="N65" s="134"/>
      <c r="O65" s="134"/>
      <c r="P65" s="134"/>
      <c r="Q65" s="125"/>
      <c r="R65" s="125"/>
      <c r="S65" s="125"/>
      <c r="T65" s="125"/>
      <c r="U65" s="125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thickBot="1">
      <c r="A66" s="126" t="s">
        <v>135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84">
        <v>420</v>
      </c>
      <c r="N66" s="134"/>
      <c r="O66" s="134"/>
      <c r="P66" s="134"/>
      <c r="Q66" s="125"/>
      <c r="R66" s="125"/>
      <c r="S66" s="125"/>
      <c r="T66" s="125"/>
      <c r="U66" s="125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thickBot="1">
      <c r="A67" s="119" t="s">
        <v>119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83">
        <v>430</v>
      </c>
      <c r="N67" s="162"/>
      <c r="O67" s="162"/>
      <c r="P67" s="162"/>
      <c r="Q67" s="161"/>
      <c r="R67" s="161"/>
      <c r="S67" s="161"/>
      <c r="T67" s="161"/>
      <c r="U67" s="16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.5" thickBot="1">
      <c r="A68" s="133" t="s">
        <v>136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84"/>
      <c r="N68" s="134"/>
      <c r="O68" s="134"/>
      <c r="P68" s="134"/>
      <c r="Q68" s="125"/>
      <c r="R68" s="125"/>
      <c r="S68" s="125"/>
      <c r="T68" s="125"/>
      <c r="U68" s="125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thickBot="1">
      <c r="A69" s="126" t="s">
        <v>137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84">
        <v>440</v>
      </c>
      <c r="N69" s="134"/>
      <c r="O69" s="134"/>
      <c r="P69" s="134"/>
      <c r="Q69" s="125"/>
      <c r="R69" s="125"/>
      <c r="S69" s="125"/>
      <c r="T69" s="125"/>
      <c r="U69" s="125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thickBot="1">
      <c r="A70" s="126" t="s">
        <v>138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84">
        <v>450</v>
      </c>
      <c r="N70" s="134"/>
      <c r="O70" s="134"/>
      <c r="P70" s="134"/>
      <c r="Q70" s="125"/>
      <c r="R70" s="125"/>
      <c r="S70" s="125"/>
      <c r="T70" s="125"/>
      <c r="U70" s="125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thickBot="1">
      <c r="A71" s="126" t="s">
        <v>139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84">
        <v>460</v>
      </c>
      <c r="N71" s="134"/>
      <c r="O71" s="134"/>
      <c r="P71" s="134"/>
      <c r="Q71" s="125"/>
      <c r="R71" s="125"/>
      <c r="S71" s="125"/>
      <c r="T71" s="125"/>
      <c r="U71" s="125"/>
      <c r="V71" s="1"/>
      <c r="W71" s="1"/>
      <c r="X71" s="1"/>
      <c r="Y71" s="1"/>
      <c r="Z71" s="1"/>
      <c r="AA71" s="1"/>
      <c r="AB71" s="1"/>
      <c r="AC71" s="1"/>
      <c r="AD71" s="1"/>
    </row>
    <row r="72" spans="1:30" ht="13.5" thickBot="1">
      <c r="A72" s="126" t="s">
        <v>140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84">
        <v>470</v>
      </c>
      <c r="N72" s="134"/>
      <c r="O72" s="134"/>
      <c r="P72" s="134"/>
      <c r="Q72" s="125"/>
      <c r="R72" s="125"/>
      <c r="S72" s="125"/>
      <c r="T72" s="125"/>
      <c r="U72" s="125"/>
      <c r="V72" s="1"/>
      <c r="W72" s="1"/>
      <c r="X72" s="1"/>
      <c r="Y72" s="1"/>
      <c r="Z72" s="1"/>
      <c r="AA72" s="1"/>
      <c r="AB72" s="1"/>
      <c r="AC72" s="1"/>
      <c r="AD72" s="1"/>
    </row>
    <row r="73" spans="1:30" ht="13.5" thickBot="1">
      <c r="A73" s="119" t="s">
        <v>141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83">
        <v>480</v>
      </c>
      <c r="N73" s="160"/>
      <c r="O73" s="160"/>
      <c r="P73" s="160"/>
      <c r="Q73" s="161"/>
      <c r="R73" s="161"/>
      <c r="S73" s="161"/>
      <c r="T73" s="161"/>
      <c r="U73" s="16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.5" thickBot="1">
      <c r="A74" s="133" t="s">
        <v>142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84"/>
      <c r="N74" s="134"/>
      <c r="O74" s="134"/>
      <c r="P74" s="134"/>
      <c r="Q74" s="125"/>
      <c r="R74" s="125"/>
      <c r="S74" s="125"/>
      <c r="T74" s="125"/>
      <c r="U74" s="125"/>
      <c r="V74" s="1"/>
      <c r="W74" s="1"/>
      <c r="X74" s="1"/>
      <c r="Y74" s="1"/>
      <c r="Z74" s="1"/>
      <c r="AA74" s="1"/>
      <c r="AB74" s="1"/>
      <c r="AC74" s="1"/>
      <c r="AD74" s="1"/>
    </row>
    <row r="75" spans="1:30" ht="13.5" thickBot="1">
      <c r="A75" s="126" t="s">
        <v>143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84">
        <v>500</v>
      </c>
      <c r="N75" s="134"/>
      <c r="O75" s="134"/>
      <c r="P75" s="134"/>
      <c r="Q75" s="125"/>
      <c r="R75" s="125"/>
      <c r="S75" s="125"/>
      <c r="T75" s="125"/>
      <c r="U75" s="125"/>
      <c r="V75" s="1"/>
      <c r="W75" s="1"/>
      <c r="X75" s="1"/>
      <c r="Y75" s="1"/>
      <c r="Z75" s="1"/>
      <c r="AA75" s="1"/>
      <c r="AB75" s="1"/>
      <c r="AC75" s="1"/>
      <c r="AD75" s="1"/>
    </row>
    <row r="76" spans="1:30" ht="13.5" thickBot="1">
      <c r="A76" s="126" t="s">
        <v>144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84">
        <v>510</v>
      </c>
      <c r="N76" s="134"/>
      <c r="O76" s="134"/>
      <c r="P76" s="134"/>
      <c r="Q76" s="125"/>
      <c r="R76" s="125"/>
      <c r="S76" s="125"/>
      <c r="T76" s="125"/>
      <c r="U76" s="125"/>
      <c r="V76" s="1"/>
      <c r="W76" s="1"/>
      <c r="X76" s="1"/>
      <c r="Y76" s="1"/>
      <c r="Z76" s="1"/>
      <c r="AA76" s="1"/>
      <c r="AB76" s="1"/>
      <c r="AC76" s="1"/>
      <c r="AD76" s="1"/>
    </row>
    <row r="77" spans="1:30" ht="13.5" thickBot="1">
      <c r="A77" s="126" t="s">
        <v>145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84">
        <v>520</v>
      </c>
      <c r="N77" s="134"/>
      <c r="O77" s="134"/>
      <c r="P77" s="134"/>
      <c r="Q77" s="125"/>
      <c r="R77" s="125"/>
      <c r="S77" s="125"/>
      <c r="T77" s="125"/>
      <c r="U77" s="125"/>
      <c r="V77" s="1"/>
      <c r="W77" s="1"/>
      <c r="X77" s="1"/>
      <c r="Y77" s="1"/>
      <c r="Z77" s="1"/>
      <c r="AA77" s="1"/>
      <c r="AB77" s="1"/>
      <c r="AC77" s="1"/>
      <c r="AD77" s="1"/>
    </row>
    <row r="78" spans="1:30" ht="13.5" thickBot="1">
      <c r="A78" s="126" t="s">
        <v>146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84">
        <v>530</v>
      </c>
      <c r="N78" s="134"/>
      <c r="O78" s="134"/>
      <c r="P78" s="134"/>
      <c r="Q78" s="125"/>
      <c r="R78" s="125"/>
      <c r="S78" s="125"/>
      <c r="T78" s="125"/>
      <c r="U78" s="125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thickBot="1">
      <c r="A79" s="126" t="s">
        <v>147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84"/>
      <c r="N79" s="134"/>
      <c r="O79" s="134"/>
      <c r="P79" s="134"/>
      <c r="Q79" s="125"/>
      <c r="R79" s="125"/>
      <c r="S79" s="125"/>
      <c r="T79" s="125"/>
      <c r="U79" s="125"/>
      <c r="V79" s="1"/>
      <c r="W79" s="1"/>
      <c r="X79" s="1"/>
      <c r="Y79" s="1"/>
      <c r="Z79" s="1"/>
      <c r="AA79" s="1"/>
      <c r="AB79" s="1"/>
      <c r="AC79" s="1"/>
      <c r="AD79" s="1"/>
    </row>
    <row r="80" spans="1:30" ht="13.5" thickBot="1">
      <c r="A80" s="127" t="s">
        <v>148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84">
        <v>540</v>
      </c>
      <c r="N80" s="134"/>
      <c r="O80" s="134"/>
      <c r="P80" s="134"/>
      <c r="Q80" s="125"/>
      <c r="R80" s="125"/>
      <c r="S80" s="125"/>
      <c r="T80" s="125"/>
      <c r="U80" s="125"/>
      <c r="V80" s="1"/>
      <c r="W80" s="1"/>
      <c r="X80" s="1"/>
      <c r="Y80" s="1"/>
      <c r="Z80" s="1"/>
      <c r="AA80" s="1"/>
      <c r="AB80" s="1"/>
      <c r="AC80" s="1"/>
      <c r="AD80" s="1"/>
    </row>
    <row r="81" spans="1:30" ht="13.5" thickBot="1">
      <c r="A81" s="127" t="s">
        <v>109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84">
        <v>550</v>
      </c>
      <c r="N81" s="134"/>
      <c r="O81" s="134"/>
      <c r="P81" s="134"/>
      <c r="Q81" s="125"/>
      <c r="R81" s="125"/>
      <c r="S81" s="125"/>
      <c r="T81" s="125"/>
      <c r="U81" s="125"/>
      <c r="V81" s="1"/>
      <c r="W81" s="1"/>
      <c r="X81" s="1"/>
      <c r="Y81" s="1"/>
      <c r="Z81" s="1"/>
      <c r="AA81" s="1"/>
      <c r="AB81" s="1"/>
      <c r="AC81" s="1"/>
      <c r="AD81" s="1"/>
    </row>
    <row r="82" spans="1:30" ht="13.5" thickBot="1">
      <c r="A82" s="127" t="s">
        <v>149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84">
        <v>560</v>
      </c>
      <c r="N82" s="134"/>
      <c r="O82" s="134"/>
      <c r="P82" s="134"/>
      <c r="Q82" s="125"/>
      <c r="R82" s="125"/>
      <c r="S82" s="125"/>
      <c r="T82" s="125"/>
      <c r="U82" s="125"/>
      <c r="V82" s="1"/>
      <c r="W82" s="1"/>
      <c r="X82" s="1"/>
      <c r="Y82" s="1"/>
      <c r="Z82" s="1"/>
      <c r="AA82" s="1"/>
      <c r="AB82" s="1"/>
      <c r="AC82" s="1"/>
      <c r="AD82" s="1"/>
    </row>
    <row r="83" spans="1:30" ht="13.5" thickBot="1">
      <c r="A83" s="127" t="s">
        <v>150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84">
        <v>570</v>
      </c>
      <c r="N83" s="134"/>
      <c r="O83" s="134"/>
      <c r="P83" s="134"/>
      <c r="Q83" s="125"/>
      <c r="R83" s="125"/>
      <c r="S83" s="125"/>
      <c r="T83" s="125"/>
      <c r="U83" s="125"/>
      <c r="V83" s="1"/>
      <c r="W83" s="1"/>
      <c r="X83" s="1"/>
      <c r="Y83" s="1"/>
      <c r="Z83" s="1"/>
      <c r="AA83" s="1"/>
      <c r="AB83" s="1"/>
      <c r="AC83" s="1"/>
      <c r="AD83" s="1"/>
    </row>
    <row r="84" spans="1:30" ht="13.5" thickBot="1">
      <c r="A84" s="127" t="s">
        <v>151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84">
        <v>580</v>
      </c>
      <c r="N84" s="134"/>
      <c r="O84" s="134"/>
      <c r="P84" s="134"/>
      <c r="Q84" s="125"/>
      <c r="R84" s="125"/>
      <c r="S84" s="125"/>
      <c r="T84" s="125"/>
      <c r="U84" s="125"/>
      <c r="V84" s="1"/>
      <c r="W84" s="1"/>
      <c r="X84" s="1"/>
      <c r="Y84" s="1"/>
      <c r="Z84" s="1"/>
      <c r="AA84" s="1"/>
      <c r="AB84" s="1"/>
      <c r="AC84" s="1"/>
      <c r="AD84" s="1"/>
    </row>
    <row r="85" spans="1:30" ht="13.5" thickBot="1">
      <c r="A85" s="127" t="s">
        <v>152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84">
        <v>590</v>
      </c>
      <c r="N85" s="134"/>
      <c r="O85" s="134"/>
      <c r="P85" s="134"/>
      <c r="Q85" s="125"/>
      <c r="R85" s="125"/>
      <c r="S85" s="125"/>
      <c r="T85" s="125"/>
      <c r="U85" s="125"/>
      <c r="V85" s="1"/>
      <c r="W85" s="1"/>
      <c r="X85" s="1"/>
      <c r="Y85" s="1"/>
      <c r="Z85" s="1"/>
      <c r="AA85" s="1"/>
      <c r="AB85" s="1"/>
      <c r="AC85" s="1"/>
      <c r="AD85" s="1"/>
    </row>
    <row r="86" spans="1:30" ht="13.5" thickBot="1">
      <c r="A86" s="127" t="s">
        <v>112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84">
        <v>600</v>
      </c>
      <c r="N86" s="134"/>
      <c r="O86" s="134"/>
      <c r="P86" s="134"/>
      <c r="Q86" s="125"/>
      <c r="R86" s="125"/>
      <c r="S86" s="125"/>
      <c r="T86" s="125"/>
      <c r="U86" s="125"/>
      <c r="V86" s="1"/>
      <c r="W86" s="1"/>
      <c r="X86" s="1"/>
      <c r="Y86" s="1"/>
      <c r="Z86" s="1"/>
      <c r="AA86" s="1"/>
      <c r="AB86" s="1"/>
      <c r="AC86" s="1"/>
      <c r="AD86" s="1"/>
    </row>
    <row r="87" spans="1:30" ht="13.5" thickBot="1">
      <c r="A87" s="126" t="s">
        <v>153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84">
        <v>610</v>
      </c>
      <c r="N87" s="134"/>
      <c r="O87" s="134"/>
      <c r="P87" s="134"/>
      <c r="Q87" s="125"/>
      <c r="R87" s="125"/>
      <c r="S87" s="125"/>
      <c r="T87" s="125"/>
      <c r="U87" s="125"/>
      <c r="V87" s="1"/>
      <c r="W87" s="1"/>
      <c r="X87" s="1"/>
      <c r="Y87" s="1"/>
      <c r="Z87" s="1"/>
      <c r="AA87" s="1"/>
      <c r="AB87" s="1"/>
      <c r="AC87" s="1"/>
      <c r="AD87" s="1"/>
    </row>
    <row r="88" spans="1:30" ht="13.5" thickBot="1">
      <c r="A88" s="119" t="s">
        <v>154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83">
        <v>620</v>
      </c>
      <c r="N88" s="162"/>
      <c r="O88" s="162"/>
      <c r="P88" s="162"/>
      <c r="Q88" s="161"/>
      <c r="R88" s="161"/>
      <c r="S88" s="161"/>
      <c r="T88" s="161"/>
      <c r="U88" s="16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.5" thickBot="1">
      <c r="A89" s="133" t="s">
        <v>155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83">
        <v>630</v>
      </c>
      <c r="N89" s="163"/>
      <c r="O89" s="163"/>
      <c r="P89" s="163"/>
      <c r="Q89" s="164"/>
      <c r="R89" s="164"/>
      <c r="S89" s="164"/>
      <c r="T89" s="164"/>
      <c r="U89" s="164"/>
      <c r="V89" s="1"/>
      <c r="W89" s="1"/>
      <c r="X89" s="1"/>
      <c r="Y89" s="1"/>
      <c r="Z89" s="1"/>
      <c r="AA89" s="1"/>
      <c r="AB89" s="1"/>
      <c r="AC89" s="1"/>
      <c r="AD89" s="1"/>
    </row>
    <row r="90" spans="1:30" ht="13.5" thickBot="1">
      <c r="A90" s="119" t="s">
        <v>121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83">
        <v>640</v>
      </c>
      <c r="N90" s="162"/>
      <c r="O90" s="162"/>
      <c r="P90" s="162"/>
      <c r="Q90" s="121"/>
      <c r="R90" s="121"/>
      <c r="S90" s="121"/>
      <c r="T90" s="121"/>
      <c r="U90" s="121"/>
      <c r="V90" s="1"/>
      <c r="W90" s="1"/>
      <c r="X90" s="1"/>
      <c r="Y90" s="1"/>
      <c r="Z90" s="1"/>
      <c r="AA90" s="1"/>
      <c r="AB90" s="1"/>
      <c r="AC90" s="1"/>
      <c r="AD90" s="1"/>
    </row>
    <row r="91" spans="3:3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3:30" ht="13.5" thickBo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3:30" ht="13.5" thickBot="1">
      <c r="C93" s="152" t="s">
        <v>206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"/>
      <c r="Y93" s="1"/>
      <c r="Z93" s="1"/>
      <c r="AA93" s="1"/>
      <c r="AB93" s="1"/>
      <c r="AC93" s="1"/>
      <c r="AD93" s="1"/>
    </row>
    <row r="94" spans="3:30" ht="26.25" thickBot="1">
      <c r="C94" s="132" t="s">
        <v>156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53" t="s">
        <v>60</v>
      </c>
      <c r="P94" s="165" t="s">
        <v>157</v>
      </c>
      <c r="Q94" s="165"/>
      <c r="R94" s="165"/>
      <c r="S94" s="165" t="s">
        <v>158</v>
      </c>
      <c r="T94" s="165"/>
      <c r="U94" s="165"/>
      <c r="V94" s="165"/>
      <c r="W94" s="165"/>
      <c r="X94" s="1"/>
      <c r="Y94" s="1"/>
      <c r="Z94" s="1"/>
      <c r="AA94" s="1"/>
      <c r="AB94" s="1"/>
      <c r="AC94" s="1"/>
      <c r="AD94" s="1"/>
    </row>
    <row r="95" spans="3:30" ht="13.5" thickBot="1">
      <c r="C95" s="132">
        <v>1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53">
        <v>2</v>
      </c>
      <c r="P95" s="165">
        <v>3</v>
      </c>
      <c r="Q95" s="165"/>
      <c r="R95" s="165"/>
      <c r="S95" s="165">
        <v>4</v>
      </c>
      <c r="T95" s="165"/>
      <c r="U95" s="165"/>
      <c r="V95" s="165"/>
      <c r="W95" s="165"/>
      <c r="X95" s="1"/>
      <c r="Y95" s="1"/>
      <c r="Z95" s="1"/>
      <c r="AA95" s="1"/>
      <c r="AB95" s="1"/>
      <c r="AC95" s="1"/>
      <c r="AD95" s="1"/>
    </row>
    <row r="96" spans="3:30" ht="12.75" customHeight="1" thickBot="1">
      <c r="C96" s="166" t="s">
        <v>159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55" t="s">
        <v>66</v>
      </c>
      <c r="P96" s="167"/>
      <c r="Q96" s="167"/>
      <c r="R96" s="167"/>
      <c r="S96" s="168"/>
      <c r="T96" s="155"/>
      <c r="U96" s="155"/>
      <c r="V96" s="155"/>
      <c r="W96" s="155"/>
      <c r="X96" s="1"/>
      <c r="Y96" s="1"/>
      <c r="Z96" s="1"/>
      <c r="AA96" s="1"/>
      <c r="AB96" s="1"/>
      <c r="AC96" s="1"/>
      <c r="AD96" s="1"/>
    </row>
    <row r="97" spans="3:30" ht="12.75" customHeight="1" thickBot="1">
      <c r="C97" s="166" t="s">
        <v>160</v>
      </c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55" t="s">
        <v>161</v>
      </c>
      <c r="P97" s="72" t="s">
        <v>71</v>
      </c>
      <c r="Q97" s="71"/>
      <c r="R97" s="73" t="s">
        <v>72</v>
      </c>
      <c r="S97" s="72" t="s">
        <v>71</v>
      </c>
      <c r="T97" s="167"/>
      <c r="U97" s="167"/>
      <c r="V97" s="167"/>
      <c r="W97" s="73" t="s">
        <v>72</v>
      </c>
      <c r="X97" s="1"/>
      <c r="Y97" s="1"/>
      <c r="Z97" s="1"/>
      <c r="AA97" s="1"/>
      <c r="AB97" s="1"/>
      <c r="AC97" s="1"/>
      <c r="AD97" s="1"/>
    </row>
    <row r="98" spans="3:30" ht="12.75" customHeight="1" thickBot="1">
      <c r="C98" s="166" t="s">
        <v>162</v>
      </c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55" t="s">
        <v>74</v>
      </c>
      <c r="P98" s="72" t="s">
        <v>71</v>
      </c>
      <c r="Q98" s="71"/>
      <c r="R98" s="73" t="s">
        <v>72</v>
      </c>
      <c r="S98" s="72" t="s">
        <v>71</v>
      </c>
      <c r="T98" s="167"/>
      <c r="U98" s="167"/>
      <c r="V98" s="167"/>
      <c r="W98" s="73" t="s">
        <v>72</v>
      </c>
      <c r="X98" s="1"/>
      <c r="Y98" s="1"/>
      <c r="Z98" s="1"/>
      <c r="AA98" s="1"/>
      <c r="AB98" s="1"/>
      <c r="AC98" s="1"/>
      <c r="AD98" s="1"/>
    </row>
    <row r="99" spans="3:30" ht="13.5" thickBot="1"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55" t="s">
        <v>163</v>
      </c>
      <c r="P99" s="72" t="s">
        <v>71</v>
      </c>
      <c r="Q99" s="71"/>
      <c r="R99" s="73" t="s">
        <v>72</v>
      </c>
      <c r="S99" s="72" t="s">
        <v>71</v>
      </c>
      <c r="T99" s="167"/>
      <c r="U99" s="167"/>
      <c r="V99" s="167"/>
      <c r="W99" s="73" t="s">
        <v>72</v>
      </c>
      <c r="X99" s="1"/>
      <c r="Y99" s="1"/>
      <c r="Z99" s="1"/>
      <c r="AA99" s="1"/>
      <c r="AB99" s="1"/>
      <c r="AC99" s="1"/>
      <c r="AD99" s="1"/>
    </row>
    <row r="100" spans="3:30" ht="12.75" customHeight="1" thickBot="1">
      <c r="C100" s="166" t="s">
        <v>164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55" t="s">
        <v>76</v>
      </c>
      <c r="P100" s="72" t="s">
        <v>71</v>
      </c>
      <c r="Q100" s="71"/>
      <c r="R100" s="73" t="s">
        <v>72</v>
      </c>
      <c r="S100" s="72" t="s">
        <v>71</v>
      </c>
      <c r="T100" s="167"/>
      <c r="U100" s="167"/>
      <c r="V100" s="167"/>
      <c r="W100" s="73" t="s">
        <v>72</v>
      </c>
      <c r="X100" s="1"/>
      <c r="Y100" s="1"/>
      <c r="Z100" s="1"/>
      <c r="AA100" s="1"/>
      <c r="AB100" s="1"/>
      <c r="AC100" s="1"/>
      <c r="AD100" s="1"/>
    </row>
    <row r="101" spans="3:30" ht="12.75" customHeight="1" thickBot="1">
      <c r="C101" s="166" t="s">
        <v>165</v>
      </c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55" t="s">
        <v>82</v>
      </c>
      <c r="P101" s="169"/>
      <c r="Q101" s="169"/>
      <c r="R101" s="169"/>
      <c r="S101" s="169"/>
      <c r="T101" s="169"/>
      <c r="U101" s="169"/>
      <c r="V101" s="169"/>
      <c r="W101" s="169"/>
      <c r="X101" s="1"/>
      <c r="Y101" s="1"/>
      <c r="Z101" s="1"/>
      <c r="AA101" s="1"/>
      <c r="AB101" s="1"/>
      <c r="AC101" s="1"/>
      <c r="AD101" s="1"/>
    </row>
    <row r="102" spans="3:30" ht="12.75" customHeight="1" thickBot="1">
      <c r="C102" s="166" t="s">
        <v>166</v>
      </c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55" t="s">
        <v>87</v>
      </c>
      <c r="P102" s="72" t="s">
        <v>71</v>
      </c>
      <c r="Q102" s="71"/>
      <c r="R102" s="73" t="s">
        <v>72</v>
      </c>
      <c r="S102" s="72" t="s">
        <v>71</v>
      </c>
      <c r="T102" s="167"/>
      <c r="U102" s="167"/>
      <c r="V102" s="167"/>
      <c r="W102" s="73" t="s">
        <v>72</v>
      </c>
      <c r="X102" s="1"/>
      <c r="Y102" s="1"/>
      <c r="Z102" s="1"/>
      <c r="AA102" s="1"/>
      <c r="AB102" s="1"/>
      <c r="AC102" s="1"/>
      <c r="AD102" s="1"/>
    </row>
    <row r="103" spans="3:30" ht="12.75" customHeight="1" thickBot="1">
      <c r="C103" s="170" t="s">
        <v>167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55"/>
      <c r="P103" s="171"/>
      <c r="Q103" s="171"/>
      <c r="R103" s="171"/>
      <c r="S103" s="172"/>
      <c r="T103" s="172"/>
      <c r="U103" s="172"/>
      <c r="V103" s="172"/>
      <c r="W103" s="172"/>
      <c r="X103" s="1"/>
      <c r="Y103" s="1"/>
      <c r="Z103" s="1"/>
      <c r="AA103" s="1"/>
      <c r="AB103" s="1"/>
      <c r="AC103" s="1"/>
      <c r="AD103" s="1"/>
    </row>
    <row r="104" spans="3:30" ht="12.75" customHeight="1" thickBot="1">
      <c r="C104" s="173" t="s">
        <v>168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55" t="s">
        <v>91</v>
      </c>
      <c r="P104" s="169"/>
      <c r="Q104" s="169"/>
      <c r="R104" s="169"/>
      <c r="S104" s="174"/>
      <c r="T104" s="175"/>
      <c r="U104" s="175"/>
      <c r="V104" s="175"/>
      <c r="W104" s="175"/>
      <c r="X104" s="1"/>
      <c r="Y104" s="1"/>
      <c r="Z104" s="1"/>
      <c r="AA104" s="1"/>
      <c r="AB104" s="1"/>
      <c r="AC104" s="1"/>
      <c r="AD104" s="1"/>
    </row>
    <row r="105" spans="3:30" ht="12.75" customHeight="1" thickBot="1">
      <c r="C105" s="173" t="s">
        <v>169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55" t="s">
        <v>170</v>
      </c>
      <c r="P105" s="75" t="s">
        <v>71</v>
      </c>
      <c r="Q105" s="74"/>
      <c r="R105" s="76" t="s">
        <v>72</v>
      </c>
      <c r="S105" s="75" t="s">
        <v>71</v>
      </c>
      <c r="T105" s="169"/>
      <c r="U105" s="169"/>
      <c r="V105" s="169"/>
      <c r="W105" s="76" t="s">
        <v>72</v>
      </c>
      <c r="X105" s="1"/>
      <c r="Y105" s="1"/>
      <c r="Z105" s="1"/>
      <c r="AA105" s="1"/>
      <c r="AB105" s="1"/>
      <c r="AC105" s="1"/>
      <c r="AD105" s="1"/>
    </row>
    <row r="106" spans="3:30" ht="12.75" customHeight="1" thickBot="1">
      <c r="C106" s="166" t="s">
        <v>171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55" t="s">
        <v>93</v>
      </c>
      <c r="P106" s="167"/>
      <c r="Q106" s="167"/>
      <c r="R106" s="167"/>
      <c r="S106" s="155"/>
      <c r="T106" s="155"/>
      <c r="U106" s="155"/>
      <c r="V106" s="155"/>
      <c r="W106" s="155"/>
      <c r="X106" s="1"/>
      <c r="Y106" s="1"/>
      <c r="Z106" s="1"/>
      <c r="AA106" s="1"/>
      <c r="AB106" s="1"/>
      <c r="AC106" s="1"/>
      <c r="AD106" s="1"/>
    </row>
    <row r="107" spans="3:30" ht="12.75" customHeight="1" thickBot="1">
      <c r="C107" s="166" t="s">
        <v>172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55" t="s">
        <v>95</v>
      </c>
      <c r="P107" s="72" t="s">
        <v>71</v>
      </c>
      <c r="Q107" s="71"/>
      <c r="R107" s="73" t="s">
        <v>72</v>
      </c>
      <c r="S107" s="72" t="s">
        <v>71</v>
      </c>
      <c r="T107" s="167"/>
      <c r="U107" s="167"/>
      <c r="V107" s="167"/>
      <c r="W107" s="73" t="s">
        <v>72</v>
      </c>
      <c r="X107" s="1"/>
      <c r="Y107" s="1"/>
      <c r="Z107" s="1"/>
      <c r="AA107" s="1"/>
      <c r="AB107" s="1"/>
      <c r="AC107" s="1"/>
      <c r="AD107" s="1"/>
    </row>
    <row r="108" spans="3:30" ht="12.75" customHeight="1" thickBot="1">
      <c r="C108" s="166" t="s">
        <v>173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55" t="s">
        <v>97</v>
      </c>
      <c r="P108" s="72" t="s">
        <v>71</v>
      </c>
      <c r="Q108" s="71"/>
      <c r="R108" s="73" t="s">
        <v>72</v>
      </c>
      <c r="S108" s="72" t="s">
        <v>71</v>
      </c>
      <c r="T108" s="167"/>
      <c r="U108" s="167"/>
      <c r="V108" s="167"/>
      <c r="W108" s="73" t="s">
        <v>72</v>
      </c>
      <c r="X108" s="1"/>
      <c r="Y108" s="1"/>
      <c r="Z108" s="1"/>
      <c r="AA108" s="1"/>
      <c r="AB108" s="1"/>
      <c r="AC108" s="1"/>
      <c r="AD108" s="1"/>
    </row>
    <row r="109" spans="3:30" ht="12.75" customHeight="1" thickBot="1">
      <c r="C109" s="166" t="s">
        <v>174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55" t="s">
        <v>175</v>
      </c>
      <c r="P109" s="72" t="s">
        <v>71</v>
      </c>
      <c r="Q109" s="71"/>
      <c r="R109" s="73" t="s">
        <v>72</v>
      </c>
      <c r="S109" s="72" t="s">
        <v>71</v>
      </c>
      <c r="T109" s="167"/>
      <c r="U109" s="167"/>
      <c r="V109" s="167"/>
      <c r="W109" s="73" t="s">
        <v>72</v>
      </c>
      <c r="X109" s="1"/>
      <c r="Y109" s="1"/>
      <c r="Z109" s="1"/>
      <c r="AA109" s="1"/>
      <c r="AB109" s="1"/>
      <c r="AC109" s="1"/>
      <c r="AD109" s="1"/>
    </row>
    <row r="110" spans="3:30" ht="12.75" customHeight="1" thickBot="1">
      <c r="C110" s="170" t="s">
        <v>176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55"/>
      <c r="P110" s="171"/>
      <c r="Q110" s="171"/>
      <c r="R110" s="171"/>
      <c r="S110" s="172"/>
      <c r="T110" s="172"/>
      <c r="U110" s="172"/>
      <c r="V110" s="172"/>
      <c r="W110" s="172"/>
      <c r="X110" s="1"/>
      <c r="Y110" s="1"/>
      <c r="Z110" s="1"/>
      <c r="AA110" s="1"/>
      <c r="AB110" s="1"/>
      <c r="AC110" s="1"/>
      <c r="AD110" s="1"/>
    </row>
    <row r="111" spans="3:30" ht="12.75" customHeight="1" thickBot="1">
      <c r="C111" s="173" t="s">
        <v>168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55">
        <v>100</v>
      </c>
      <c r="P111" s="169"/>
      <c r="Q111" s="169"/>
      <c r="R111" s="169"/>
      <c r="S111" s="175"/>
      <c r="T111" s="175"/>
      <c r="U111" s="175"/>
      <c r="V111" s="175"/>
      <c r="W111" s="175"/>
      <c r="X111" s="1"/>
      <c r="Y111" s="1"/>
      <c r="Z111" s="1"/>
      <c r="AA111" s="1"/>
      <c r="AB111" s="1"/>
      <c r="AC111" s="1"/>
      <c r="AD111" s="1"/>
    </row>
    <row r="112" spans="3:30" ht="12.75" customHeight="1" thickBot="1">
      <c r="C112" s="173" t="s">
        <v>169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55">
        <v>105</v>
      </c>
      <c r="P112" s="75" t="s">
        <v>71</v>
      </c>
      <c r="Q112" s="74"/>
      <c r="R112" s="76" t="s">
        <v>72</v>
      </c>
      <c r="S112" s="75" t="s">
        <v>71</v>
      </c>
      <c r="T112" s="169"/>
      <c r="U112" s="169"/>
      <c r="V112" s="169"/>
      <c r="W112" s="76" t="s">
        <v>72</v>
      </c>
      <c r="X112" s="1"/>
      <c r="Y112" s="1"/>
      <c r="Z112" s="1"/>
      <c r="AA112" s="1"/>
      <c r="AB112" s="1"/>
      <c r="AC112" s="1"/>
      <c r="AD112" s="1"/>
    </row>
    <row r="113" spans="3:30" ht="12.75" customHeight="1" thickBot="1">
      <c r="C113" s="166" t="s">
        <v>177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55">
        <v>110</v>
      </c>
      <c r="P113" s="167"/>
      <c r="Q113" s="167"/>
      <c r="R113" s="167"/>
      <c r="S113" s="155"/>
      <c r="T113" s="155"/>
      <c r="U113" s="155"/>
      <c r="V113" s="155"/>
      <c r="W113" s="155"/>
      <c r="X113" s="1"/>
      <c r="Y113" s="1"/>
      <c r="Z113" s="1"/>
      <c r="AA113" s="1"/>
      <c r="AB113" s="1"/>
      <c r="AC113" s="1"/>
      <c r="AD113" s="1"/>
    </row>
    <row r="114" spans="3:30" ht="12.75" customHeight="1" thickBot="1">
      <c r="C114" s="166" t="s">
        <v>178</v>
      </c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55">
        <v>120</v>
      </c>
      <c r="P114" s="167"/>
      <c r="Q114" s="167"/>
      <c r="R114" s="167"/>
      <c r="S114" s="155"/>
      <c r="T114" s="155"/>
      <c r="U114" s="155"/>
      <c r="V114" s="155"/>
      <c r="W114" s="155"/>
      <c r="X114" s="1"/>
      <c r="Y114" s="1"/>
      <c r="Z114" s="1"/>
      <c r="AA114" s="1"/>
      <c r="AB114" s="1"/>
      <c r="AC114" s="1"/>
      <c r="AD114" s="1"/>
    </row>
    <row r="115" spans="3:30" ht="12.75" customHeight="1" thickBot="1">
      <c r="C115" s="166" t="s">
        <v>179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55">
        <v>130</v>
      </c>
      <c r="P115" s="167"/>
      <c r="Q115" s="167"/>
      <c r="R115" s="167"/>
      <c r="S115" s="155"/>
      <c r="T115" s="155"/>
      <c r="U115" s="155"/>
      <c r="V115" s="155"/>
      <c r="W115" s="155"/>
      <c r="X115" s="1"/>
      <c r="Y115" s="1"/>
      <c r="Z115" s="1"/>
      <c r="AA115" s="1"/>
      <c r="AB115" s="1"/>
      <c r="AC115" s="1"/>
      <c r="AD115" s="1"/>
    </row>
    <row r="116" spans="3:30" ht="12.75" customHeight="1" thickBot="1">
      <c r="C116" s="166" t="s">
        <v>180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55">
        <v>140</v>
      </c>
      <c r="P116" s="72" t="s">
        <v>71</v>
      </c>
      <c r="Q116" s="71"/>
      <c r="R116" s="73" t="s">
        <v>72</v>
      </c>
      <c r="S116" s="72" t="s">
        <v>71</v>
      </c>
      <c r="T116" s="167"/>
      <c r="U116" s="167"/>
      <c r="V116" s="167"/>
      <c r="W116" s="73" t="s">
        <v>72</v>
      </c>
      <c r="X116" s="1"/>
      <c r="Y116" s="1"/>
      <c r="Z116" s="1"/>
      <c r="AA116" s="1"/>
      <c r="AB116" s="1"/>
      <c r="AC116" s="1"/>
      <c r="AD116" s="1"/>
    </row>
    <row r="117" spans="3:30" ht="12.75" customHeight="1" thickBot="1">
      <c r="C117" s="166" t="s">
        <v>181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55">
        <v>150</v>
      </c>
      <c r="P117" s="72" t="s">
        <v>71</v>
      </c>
      <c r="Q117" s="71"/>
      <c r="R117" s="73" t="s">
        <v>72</v>
      </c>
      <c r="S117" s="72" t="s">
        <v>71</v>
      </c>
      <c r="T117" s="167"/>
      <c r="U117" s="167"/>
      <c r="V117" s="167"/>
      <c r="W117" s="73" t="s">
        <v>72</v>
      </c>
      <c r="X117" s="1"/>
      <c r="Y117" s="1"/>
      <c r="Z117" s="1"/>
      <c r="AA117" s="1"/>
      <c r="AB117" s="1"/>
      <c r="AC117" s="1"/>
      <c r="AD117" s="1"/>
    </row>
    <row r="118" spans="3:30" ht="12.75" customHeight="1" thickBot="1">
      <c r="C118" s="166" t="s">
        <v>182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55">
        <v>160</v>
      </c>
      <c r="P118" s="72" t="s">
        <v>71</v>
      </c>
      <c r="Q118" s="71"/>
      <c r="R118" s="73" t="s">
        <v>72</v>
      </c>
      <c r="S118" s="72" t="s">
        <v>71</v>
      </c>
      <c r="T118" s="167"/>
      <c r="U118" s="167"/>
      <c r="V118" s="167"/>
      <c r="W118" s="73" t="s">
        <v>72</v>
      </c>
      <c r="X118" s="1"/>
      <c r="Y118" s="1"/>
      <c r="Z118" s="1"/>
      <c r="AA118" s="1"/>
      <c r="AB118" s="1"/>
      <c r="AC118" s="1"/>
      <c r="AD118" s="1"/>
    </row>
    <row r="119" spans="3:30" ht="12.75" customHeight="1" thickBot="1">
      <c r="C119" s="170" t="s">
        <v>183</v>
      </c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55"/>
      <c r="P119" s="171"/>
      <c r="Q119" s="171"/>
      <c r="R119" s="171"/>
      <c r="S119" s="172"/>
      <c r="T119" s="172"/>
      <c r="U119" s="172"/>
      <c r="V119" s="172"/>
      <c r="W119" s="172"/>
      <c r="X119" s="1"/>
      <c r="Y119" s="1"/>
      <c r="Z119" s="1"/>
      <c r="AA119" s="1"/>
      <c r="AB119" s="1"/>
      <c r="AC119" s="1"/>
      <c r="AD119" s="1"/>
    </row>
    <row r="120" spans="3:30" ht="12.75" customHeight="1" thickBot="1">
      <c r="C120" s="173" t="s">
        <v>168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55">
        <v>170</v>
      </c>
      <c r="P120" s="169"/>
      <c r="Q120" s="169"/>
      <c r="R120" s="169"/>
      <c r="S120" s="175"/>
      <c r="T120" s="175"/>
      <c r="U120" s="175"/>
      <c r="V120" s="175"/>
      <c r="W120" s="175"/>
      <c r="X120" s="1"/>
      <c r="Y120" s="1"/>
      <c r="Z120" s="1"/>
      <c r="AA120" s="1"/>
      <c r="AB120" s="1"/>
      <c r="AC120" s="1"/>
      <c r="AD120" s="1"/>
    </row>
    <row r="121" spans="3:30" ht="12.75" customHeight="1" thickBot="1">
      <c r="C121" s="173" t="s">
        <v>169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55">
        <v>175</v>
      </c>
      <c r="P121" s="75" t="s">
        <v>71</v>
      </c>
      <c r="Q121" s="74"/>
      <c r="R121" s="76" t="s">
        <v>72</v>
      </c>
      <c r="S121" s="75" t="s">
        <v>71</v>
      </c>
      <c r="T121" s="169"/>
      <c r="U121" s="169"/>
      <c r="V121" s="169"/>
      <c r="W121" s="76" t="s">
        <v>72</v>
      </c>
      <c r="X121" s="1"/>
      <c r="Y121" s="1"/>
      <c r="Z121" s="1"/>
      <c r="AA121" s="1"/>
      <c r="AB121" s="1"/>
      <c r="AC121" s="1"/>
      <c r="AD121" s="1"/>
    </row>
    <row r="122" spans="3:30" ht="12.75" customHeight="1" thickBot="1">
      <c r="C122" s="166" t="s">
        <v>184</v>
      </c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55">
        <v>180</v>
      </c>
      <c r="P122" s="72" t="s">
        <v>71</v>
      </c>
      <c r="Q122" s="71"/>
      <c r="R122" s="73" t="s">
        <v>72</v>
      </c>
      <c r="S122" s="72" t="s">
        <v>71</v>
      </c>
      <c r="T122" s="167"/>
      <c r="U122" s="167"/>
      <c r="V122" s="167"/>
      <c r="W122" s="73" t="s">
        <v>72</v>
      </c>
      <c r="X122" s="1"/>
      <c r="Y122" s="1"/>
      <c r="Z122" s="1"/>
      <c r="AA122" s="1"/>
      <c r="AB122" s="1"/>
      <c r="AC122" s="1"/>
      <c r="AD122" s="1"/>
    </row>
    <row r="123" spans="3:30" ht="12.75" customHeight="1" thickBot="1">
      <c r="C123" s="170" t="s">
        <v>185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55"/>
      <c r="P123" s="171"/>
      <c r="Q123" s="171"/>
      <c r="R123" s="171"/>
      <c r="S123" s="172"/>
      <c r="T123" s="172"/>
      <c r="U123" s="172"/>
      <c r="V123" s="172"/>
      <c r="W123" s="172"/>
      <c r="X123" s="1"/>
      <c r="Y123" s="1"/>
      <c r="Z123" s="1"/>
      <c r="AA123" s="1"/>
      <c r="AB123" s="1"/>
      <c r="AC123" s="1"/>
      <c r="AD123" s="1"/>
    </row>
    <row r="124" spans="3:30" ht="12.75" customHeight="1" thickBot="1">
      <c r="C124" s="173" t="s">
        <v>168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55">
        <v>190</v>
      </c>
      <c r="P124" s="176"/>
      <c r="Q124" s="176"/>
      <c r="R124" s="176"/>
      <c r="S124" s="177"/>
      <c r="T124" s="177"/>
      <c r="U124" s="177"/>
      <c r="V124" s="177"/>
      <c r="W124" s="177"/>
      <c r="X124" s="1"/>
      <c r="Y124" s="1"/>
      <c r="Z124" s="1"/>
      <c r="AA124" s="1"/>
      <c r="AB124" s="1"/>
      <c r="AC124" s="1"/>
      <c r="AD124" s="1"/>
    </row>
    <row r="125" spans="3:30" ht="12.75" customHeight="1" thickBot="1">
      <c r="C125" s="173" t="s">
        <v>169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55">
        <v>195</v>
      </c>
      <c r="P125" s="77" t="s">
        <v>71</v>
      </c>
      <c r="Q125" s="65"/>
      <c r="R125" s="78" t="s">
        <v>72</v>
      </c>
      <c r="S125" s="79" t="s">
        <v>71</v>
      </c>
      <c r="T125" s="176"/>
      <c r="U125" s="176"/>
      <c r="V125" s="176"/>
      <c r="W125" s="80" t="s">
        <v>72</v>
      </c>
      <c r="X125" s="1"/>
      <c r="Y125" s="1"/>
      <c r="Z125" s="1"/>
      <c r="AA125" s="1"/>
      <c r="AB125" s="1"/>
      <c r="AC125" s="1"/>
      <c r="AD125" s="1"/>
    </row>
    <row r="126" spans="3:30" ht="12.75" customHeight="1" thickBot="1">
      <c r="C126" s="170" t="s">
        <v>186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55"/>
      <c r="P126" s="171"/>
      <c r="Q126" s="171"/>
      <c r="R126" s="171"/>
      <c r="S126" s="172"/>
      <c r="T126" s="172"/>
      <c r="U126" s="172"/>
      <c r="V126" s="172"/>
      <c r="W126" s="172"/>
      <c r="X126" s="1"/>
      <c r="Y126" s="1"/>
      <c r="Z126" s="1"/>
      <c r="AA126" s="1"/>
      <c r="AB126" s="1"/>
      <c r="AC126" s="1"/>
      <c r="AD126" s="1"/>
    </row>
    <row r="127" spans="3:30" ht="12.75" customHeight="1" thickBot="1">
      <c r="C127" s="173" t="s">
        <v>187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55">
        <v>200</v>
      </c>
      <c r="P127" s="167"/>
      <c r="Q127" s="167"/>
      <c r="R127" s="167"/>
      <c r="S127" s="155"/>
      <c r="T127" s="155"/>
      <c r="U127" s="155"/>
      <c r="V127" s="155"/>
      <c r="W127" s="155"/>
      <c r="X127" s="1"/>
      <c r="Y127" s="1"/>
      <c r="Z127" s="1"/>
      <c r="AA127" s="1"/>
      <c r="AB127" s="1"/>
      <c r="AC127" s="1"/>
      <c r="AD127" s="1"/>
    </row>
    <row r="128" spans="3:30" ht="12.75" customHeight="1" thickBot="1">
      <c r="C128" s="173" t="s">
        <v>188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55">
        <v>205</v>
      </c>
      <c r="P128" s="72" t="s">
        <v>71</v>
      </c>
      <c r="Q128" s="71"/>
      <c r="R128" s="73" t="s">
        <v>72</v>
      </c>
      <c r="S128" s="72" t="s">
        <v>71</v>
      </c>
      <c r="T128" s="167"/>
      <c r="U128" s="167"/>
      <c r="V128" s="167"/>
      <c r="W128" s="73" t="s">
        <v>72</v>
      </c>
      <c r="X128" s="1"/>
      <c r="Y128" s="1"/>
      <c r="Z128" s="1"/>
      <c r="AA128" s="1"/>
      <c r="AB128" s="1"/>
      <c r="AC128" s="1"/>
      <c r="AD128" s="1"/>
    </row>
    <row r="129" spans="3:30" ht="12.75" customHeight="1" thickBot="1">
      <c r="C129" s="166" t="s">
        <v>189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55">
        <v>210</v>
      </c>
      <c r="P129" s="72" t="s">
        <v>71</v>
      </c>
      <c r="Q129" s="71"/>
      <c r="R129" s="73" t="s">
        <v>72</v>
      </c>
      <c r="S129" s="72" t="s">
        <v>71</v>
      </c>
      <c r="T129" s="167"/>
      <c r="U129" s="167"/>
      <c r="V129" s="167"/>
      <c r="W129" s="73" t="s">
        <v>72</v>
      </c>
      <c r="X129" s="1"/>
      <c r="Y129" s="1"/>
      <c r="Z129" s="1"/>
      <c r="AA129" s="1"/>
      <c r="AB129" s="1"/>
      <c r="AC129" s="1"/>
      <c r="AD129" s="1"/>
    </row>
    <row r="130" spans="3:30" ht="12.75" customHeight="1" thickBot="1">
      <c r="C130" s="170" t="s">
        <v>190</v>
      </c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55"/>
      <c r="P130" s="171"/>
      <c r="Q130" s="171"/>
      <c r="R130" s="171"/>
      <c r="S130" s="172"/>
      <c r="T130" s="172"/>
      <c r="U130" s="172"/>
      <c r="V130" s="172"/>
      <c r="W130" s="172"/>
      <c r="X130" s="1"/>
      <c r="Y130" s="1"/>
      <c r="Z130" s="1"/>
      <c r="AA130" s="1"/>
      <c r="AB130" s="1"/>
      <c r="AC130" s="1"/>
      <c r="AD130" s="1"/>
    </row>
    <row r="131" spans="3:30" ht="12.75" customHeight="1" thickBot="1">
      <c r="C131" s="173" t="s">
        <v>168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55">
        <v>220</v>
      </c>
      <c r="P131" s="169"/>
      <c r="Q131" s="169"/>
      <c r="R131" s="169"/>
      <c r="S131" s="175"/>
      <c r="T131" s="175"/>
      <c r="U131" s="175"/>
      <c r="V131" s="175"/>
      <c r="W131" s="175"/>
      <c r="X131" s="1"/>
      <c r="Y131" s="1"/>
      <c r="Z131" s="1"/>
      <c r="AA131" s="1"/>
      <c r="AB131" s="1"/>
      <c r="AC131" s="1"/>
      <c r="AD131" s="1"/>
    </row>
    <row r="132" spans="3:30" ht="12.75" customHeight="1" thickBot="1">
      <c r="C132" s="173" t="s">
        <v>169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55">
        <v>225</v>
      </c>
      <c r="P132" s="75" t="s">
        <v>71</v>
      </c>
      <c r="Q132" s="74"/>
      <c r="R132" s="76" t="s">
        <v>72</v>
      </c>
      <c r="S132" s="75" t="s">
        <v>71</v>
      </c>
      <c r="T132" s="169"/>
      <c r="U132" s="169"/>
      <c r="V132" s="169"/>
      <c r="W132" s="76" t="s">
        <v>72</v>
      </c>
      <c r="X132" s="1"/>
      <c r="Y132" s="1"/>
      <c r="Z132" s="1"/>
      <c r="AA132" s="1"/>
      <c r="AB132" s="1"/>
      <c r="AC132" s="1"/>
      <c r="AD132" s="1"/>
    </row>
    <row r="133" spans="3:30" ht="13.5" thickBot="1"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81"/>
      <c r="P133" s="179"/>
      <c r="Q133" s="179"/>
      <c r="R133" s="179"/>
      <c r="S133" s="180"/>
      <c r="T133" s="180"/>
      <c r="U133" s="180"/>
      <c r="V133" s="180"/>
      <c r="W133" s="180"/>
      <c r="X133" s="1"/>
      <c r="Y133" s="1"/>
      <c r="Z133" s="1"/>
      <c r="AA133" s="1"/>
      <c r="AB133" s="1"/>
      <c r="AC133" s="1"/>
      <c r="AD133" s="1"/>
    </row>
    <row r="134" spans="3:30" ht="15" thickBot="1">
      <c r="C134" s="181" t="s">
        <v>191</v>
      </c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"/>
      <c r="Y134" s="1"/>
      <c r="Z134" s="1"/>
      <c r="AA134" s="1"/>
      <c r="AB134" s="1"/>
      <c r="AC134" s="1"/>
      <c r="AD134" s="1"/>
    </row>
    <row r="135" spans="3:30" ht="26.25" thickBot="1">
      <c r="C135" s="132" t="s">
        <v>192</v>
      </c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53" t="s">
        <v>60</v>
      </c>
      <c r="P135" s="165" t="s">
        <v>157</v>
      </c>
      <c r="Q135" s="165"/>
      <c r="R135" s="165"/>
      <c r="S135" s="165" t="s">
        <v>158</v>
      </c>
      <c r="T135" s="165"/>
      <c r="U135" s="165"/>
      <c r="V135" s="165"/>
      <c r="W135" s="165"/>
      <c r="X135" s="1"/>
      <c r="Y135" s="1"/>
      <c r="Z135" s="1"/>
      <c r="AA135" s="1"/>
      <c r="AB135" s="1"/>
      <c r="AC135" s="1"/>
      <c r="AD135" s="1"/>
    </row>
    <row r="136" spans="3:30" ht="13.5" thickBot="1">
      <c r="C136" s="132">
        <v>1</v>
      </c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53">
        <v>2</v>
      </c>
      <c r="P136" s="165">
        <v>3</v>
      </c>
      <c r="Q136" s="165"/>
      <c r="R136" s="165"/>
      <c r="S136" s="165">
        <v>4</v>
      </c>
      <c r="T136" s="165"/>
      <c r="U136" s="165"/>
      <c r="V136" s="165"/>
      <c r="W136" s="165"/>
      <c r="X136" s="1"/>
      <c r="Y136" s="1"/>
      <c r="Z136" s="1"/>
      <c r="AA136" s="1"/>
      <c r="AB136" s="1"/>
      <c r="AC136" s="1"/>
      <c r="AD136" s="1"/>
    </row>
    <row r="137" spans="3:30" ht="13.5" thickBot="1">
      <c r="C137" s="182" t="s">
        <v>193</v>
      </c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55">
        <v>230</v>
      </c>
      <c r="P137" s="183"/>
      <c r="Q137" s="183"/>
      <c r="R137" s="183"/>
      <c r="S137" s="184"/>
      <c r="T137" s="184"/>
      <c r="U137" s="184"/>
      <c r="V137" s="184"/>
      <c r="W137" s="184"/>
      <c r="X137" s="1"/>
      <c r="Y137" s="1"/>
      <c r="Z137" s="1"/>
      <c r="AA137" s="1"/>
      <c r="AB137" s="1"/>
      <c r="AC137" s="1"/>
      <c r="AD137" s="1"/>
    </row>
    <row r="138" spans="3:30" ht="13.5" thickBot="1">
      <c r="C138" s="182" t="s">
        <v>194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55">
        <v>240</v>
      </c>
      <c r="P138" s="183"/>
      <c r="Q138" s="183"/>
      <c r="R138" s="183"/>
      <c r="S138" s="184"/>
      <c r="T138" s="184"/>
      <c r="U138" s="184"/>
      <c r="V138" s="184"/>
      <c r="W138" s="184"/>
      <c r="X138" s="1"/>
      <c r="Y138" s="1"/>
      <c r="Z138" s="1"/>
      <c r="AA138" s="1"/>
      <c r="AB138" s="1"/>
      <c r="AC138" s="1"/>
      <c r="AD138" s="1"/>
    </row>
    <row r="139" spans="3:30" ht="13.5" thickBot="1">
      <c r="C139" s="182" t="s">
        <v>195</v>
      </c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55">
        <v>250</v>
      </c>
      <c r="P139" s="183"/>
      <c r="Q139" s="183"/>
      <c r="R139" s="183"/>
      <c r="S139" s="184"/>
      <c r="T139" s="184"/>
      <c r="U139" s="184"/>
      <c r="V139" s="184"/>
      <c r="W139" s="184"/>
      <c r="X139" s="1"/>
      <c r="Y139" s="1"/>
      <c r="Z139" s="1"/>
      <c r="AA139" s="1"/>
      <c r="AB139" s="1"/>
      <c r="AC139" s="1"/>
      <c r="AD139" s="1"/>
    </row>
    <row r="140" spans="3:30" ht="13.5" thickBot="1">
      <c r="C140" s="182" t="s">
        <v>196</v>
      </c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55">
        <v>260</v>
      </c>
      <c r="P140" s="183"/>
      <c r="Q140" s="183"/>
      <c r="R140" s="183"/>
      <c r="S140" s="184"/>
      <c r="T140" s="184"/>
      <c r="U140" s="184"/>
      <c r="V140" s="184"/>
      <c r="W140" s="184"/>
      <c r="X140" s="1"/>
      <c r="Y140" s="1"/>
      <c r="Z140" s="1"/>
      <c r="AA140" s="1"/>
      <c r="AB140" s="1"/>
      <c r="AC140" s="1"/>
      <c r="AD140" s="1"/>
    </row>
    <row r="141" spans="3:30" ht="13.5" thickBot="1">
      <c r="C141" s="182" t="s">
        <v>174</v>
      </c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55">
        <v>270</v>
      </c>
      <c r="P141" s="183"/>
      <c r="Q141" s="183"/>
      <c r="R141" s="183"/>
      <c r="S141" s="184"/>
      <c r="T141" s="184"/>
      <c r="U141" s="184"/>
      <c r="V141" s="184"/>
      <c r="W141" s="184"/>
      <c r="X141" s="1"/>
      <c r="Y141" s="1"/>
      <c r="Z141" s="1"/>
      <c r="AA141" s="1"/>
      <c r="AB141" s="1"/>
      <c r="AC141" s="1"/>
      <c r="AD141" s="1"/>
    </row>
    <row r="142" spans="3:30" ht="13.5" thickBot="1">
      <c r="C142" s="182" t="s">
        <v>197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55">
        <v>280</v>
      </c>
      <c r="P142" s="185"/>
      <c r="Q142" s="185"/>
      <c r="R142" s="185"/>
      <c r="S142" s="186"/>
      <c r="T142" s="186"/>
      <c r="U142" s="186"/>
      <c r="V142" s="186"/>
      <c r="W142" s="186"/>
      <c r="X142" s="1"/>
      <c r="Y142" s="1"/>
      <c r="Z142" s="1"/>
      <c r="AA142" s="1"/>
      <c r="AB142" s="1"/>
      <c r="AC142" s="1"/>
      <c r="AD142" s="1"/>
    </row>
    <row r="143" spans="3:30" ht="13.5" thickBot="1"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81"/>
      <c r="P143" s="179"/>
      <c r="Q143" s="179"/>
      <c r="R143" s="179"/>
      <c r="S143" s="180"/>
      <c r="T143" s="180"/>
      <c r="U143" s="180"/>
      <c r="V143" s="180"/>
      <c r="W143" s="180"/>
      <c r="X143" s="1"/>
      <c r="Y143" s="1"/>
      <c r="Z143" s="1"/>
      <c r="AA143" s="1"/>
      <c r="AB143" s="1"/>
      <c r="AC143" s="1"/>
      <c r="AD143" s="1"/>
    </row>
    <row r="144" spans="3:30" ht="15" thickBot="1">
      <c r="C144" s="181" t="s">
        <v>198</v>
      </c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"/>
      <c r="Y144" s="1"/>
      <c r="Z144" s="1"/>
      <c r="AA144" s="1"/>
      <c r="AB144" s="1"/>
      <c r="AC144" s="1"/>
      <c r="AD144" s="1"/>
    </row>
    <row r="145" spans="3:30" ht="26.25" thickBot="1">
      <c r="C145" s="132" t="s">
        <v>199</v>
      </c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53" t="s">
        <v>60</v>
      </c>
      <c r="P145" s="165" t="s">
        <v>157</v>
      </c>
      <c r="Q145" s="165"/>
      <c r="R145" s="165"/>
      <c r="S145" s="165" t="s">
        <v>158</v>
      </c>
      <c r="T145" s="165"/>
      <c r="U145" s="165"/>
      <c r="V145" s="165"/>
      <c r="W145" s="165"/>
      <c r="X145" s="1"/>
      <c r="Y145" s="1"/>
      <c r="Z145" s="1"/>
      <c r="AA145" s="1"/>
      <c r="AB145" s="1"/>
      <c r="AC145" s="1"/>
      <c r="AD145" s="1"/>
    </row>
    <row r="146" spans="3:30" ht="13.5" thickBot="1">
      <c r="C146" s="187">
        <v>1</v>
      </c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82">
        <v>2</v>
      </c>
      <c r="P146" s="188">
        <v>3</v>
      </c>
      <c r="Q146" s="188"/>
      <c r="R146" s="188"/>
      <c r="S146" s="188">
        <v>4</v>
      </c>
      <c r="T146" s="188"/>
      <c r="U146" s="188"/>
      <c r="V146" s="188"/>
      <c r="W146" s="188"/>
      <c r="X146" s="1"/>
      <c r="Y146" s="1"/>
      <c r="Z146" s="1"/>
      <c r="AA146" s="1"/>
      <c r="AB146" s="1"/>
      <c r="AC146" s="1"/>
      <c r="AD146" s="1"/>
    </row>
    <row r="147" spans="3:30" ht="13.5" thickBot="1">
      <c r="C147" s="189" t="s">
        <v>200</v>
      </c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58">
        <v>300</v>
      </c>
      <c r="P147" s="153"/>
      <c r="Q147" s="153"/>
      <c r="R147" s="153"/>
      <c r="S147" s="155"/>
      <c r="T147" s="155"/>
      <c r="U147" s="155"/>
      <c r="V147" s="155"/>
      <c r="W147" s="155"/>
      <c r="X147" s="1"/>
      <c r="Y147" s="1"/>
      <c r="Z147" s="1"/>
      <c r="AA147" s="1"/>
      <c r="AB147" s="1"/>
      <c r="AC147" s="1"/>
      <c r="AD147" s="1"/>
    </row>
    <row r="148" spans="3:30" ht="13.5" thickBot="1">
      <c r="C148" s="189" t="s">
        <v>201</v>
      </c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58">
        <v>310</v>
      </c>
      <c r="P148" s="153"/>
      <c r="Q148" s="153"/>
      <c r="R148" s="153"/>
      <c r="S148" s="155"/>
      <c r="T148" s="155"/>
      <c r="U148" s="155"/>
      <c r="V148" s="155"/>
      <c r="W148" s="155"/>
      <c r="X148" s="1"/>
      <c r="Y148" s="1"/>
      <c r="Z148" s="1"/>
      <c r="AA148" s="1"/>
      <c r="AB148" s="1"/>
      <c r="AC148" s="1"/>
      <c r="AD148" s="1"/>
    </row>
    <row r="149" spans="3:30" ht="13.5" thickBot="1">
      <c r="C149" s="189" t="s">
        <v>202</v>
      </c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58">
        <v>320</v>
      </c>
      <c r="P149" s="153"/>
      <c r="Q149" s="154"/>
      <c r="R149" s="154"/>
      <c r="S149" s="155"/>
      <c r="T149" s="156"/>
      <c r="U149" s="156"/>
      <c r="V149" s="156"/>
      <c r="W149" s="156"/>
      <c r="X149" s="1"/>
      <c r="Y149" s="1"/>
      <c r="Z149" s="1"/>
      <c r="AA149" s="1"/>
      <c r="AB149" s="1"/>
      <c r="AC149" s="1"/>
      <c r="AD149" s="1"/>
    </row>
    <row r="150" spans="3:30" ht="13.5" thickBot="1">
      <c r="C150" s="189" t="s">
        <v>203</v>
      </c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58">
        <v>330</v>
      </c>
      <c r="P150" s="154"/>
      <c r="Q150" s="154"/>
      <c r="R150" s="154"/>
      <c r="S150" s="155"/>
      <c r="T150" s="156"/>
      <c r="U150" s="156"/>
      <c r="V150" s="156"/>
      <c r="W150" s="156"/>
      <c r="X150" s="1"/>
      <c r="Y150" s="1"/>
      <c r="Z150" s="1"/>
      <c r="AA150" s="1"/>
      <c r="AB150" s="1"/>
      <c r="AC150" s="1"/>
      <c r="AD150" s="1"/>
    </row>
    <row r="151" spans="3:30" ht="13.5" thickBot="1">
      <c r="C151" s="189" t="s">
        <v>204</v>
      </c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58">
        <v>340</v>
      </c>
      <c r="P151" s="153"/>
      <c r="Q151" s="153"/>
      <c r="R151" s="153"/>
      <c r="S151" s="155"/>
      <c r="T151" s="155"/>
      <c r="U151" s="155"/>
      <c r="V151" s="155"/>
      <c r="W151" s="155"/>
      <c r="X151" s="1"/>
      <c r="Y151" s="1"/>
      <c r="Z151" s="1"/>
      <c r="AA151" s="1"/>
      <c r="AB151" s="1"/>
      <c r="AC151" s="1"/>
      <c r="AD151" s="1"/>
    </row>
    <row r="152" spans="3:3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3:3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3:3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3:3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3:3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3:3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3:3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3:3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3:3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3:3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3:3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3:3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3:3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3:3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3:3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3:3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3:3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3:3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3:3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3:3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3:3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3:3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3:3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3:3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3:3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3:3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3:3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3:3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3:3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3:3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3:2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</sheetData>
  <mergeCells count="410">
    <mergeCell ref="S151:W151"/>
    <mergeCell ref="C149:N149"/>
    <mergeCell ref="C150:N150"/>
    <mergeCell ref="C151:N151"/>
    <mergeCell ref="P151:R151"/>
    <mergeCell ref="C147:N147"/>
    <mergeCell ref="P147:R147"/>
    <mergeCell ref="S147:W147"/>
    <mergeCell ref="C148:N148"/>
    <mergeCell ref="P148:R148"/>
    <mergeCell ref="S148:W148"/>
    <mergeCell ref="C145:N145"/>
    <mergeCell ref="P145:R145"/>
    <mergeCell ref="S145:W145"/>
    <mergeCell ref="C146:N146"/>
    <mergeCell ref="P146:R146"/>
    <mergeCell ref="S146:W146"/>
    <mergeCell ref="C143:N143"/>
    <mergeCell ref="P143:R143"/>
    <mergeCell ref="S143:W143"/>
    <mergeCell ref="C144:W144"/>
    <mergeCell ref="C141:N141"/>
    <mergeCell ref="P141:R141"/>
    <mergeCell ref="S141:W141"/>
    <mergeCell ref="C142:N142"/>
    <mergeCell ref="P142:R142"/>
    <mergeCell ref="S142:W142"/>
    <mergeCell ref="C139:N139"/>
    <mergeCell ref="P139:R139"/>
    <mergeCell ref="S139:W139"/>
    <mergeCell ref="C140:N140"/>
    <mergeCell ref="P140:R140"/>
    <mergeCell ref="S140:W140"/>
    <mergeCell ref="C137:N137"/>
    <mergeCell ref="P137:R137"/>
    <mergeCell ref="S137:W137"/>
    <mergeCell ref="C138:N138"/>
    <mergeCell ref="P138:R138"/>
    <mergeCell ref="S138:W138"/>
    <mergeCell ref="C135:N135"/>
    <mergeCell ref="P135:R135"/>
    <mergeCell ref="S135:W135"/>
    <mergeCell ref="C136:N136"/>
    <mergeCell ref="P136:R136"/>
    <mergeCell ref="S136:W136"/>
    <mergeCell ref="C133:N133"/>
    <mergeCell ref="P133:R133"/>
    <mergeCell ref="S133:W133"/>
    <mergeCell ref="C134:W134"/>
    <mergeCell ref="C131:N131"/>
    <mergeCell ref="P131:R131"/>
    <mergeCell ref="S131:W131"/>
    <mergeCell ref="C132:N132"/>
    <mergeCell ref="T132:V132"/>
    <mergeCell ref="C129:N129"/>
    <mergeCell ref="T129:V129"/>
    <mergeCell ref="C130:N130"/>
    <mergeCell ref="P130:R130"/>
    <mergeCell ref="S130:W130"/>
    <mergeCell ref="C127:N127"/>
    <mergeCell ref="P127:R127"/>
    <mergeCell ref="S127:W127"/>
    <mergeCell ref="C128:N128"/>
    <mergeCell ref="T128:V128"/>
    <mergeCell ref="C125:N125"/>
    <mergeCell ref="T125:V125"/>
    <mergeCell ref="C126:N126"/>
    <mergeCell ref="P126:R126"/>
    <mergeCell ref="S126:W126"/>
    <mergeCell ref="C123:N123"/>
    <mergeCell ref="P123:R123"/>
    <mergeCell ref="S123:W123"/>
    <mergeCell ref="C124:N124"/>
    <mergeCell ref="P124:R124"/>
    <mergeCell ref="S124:W124"/>
    <mergeCell ref="C121:N121"/>
    <mergeCell ref="T121:V121"/>
    <mergeCell ref="C122:N122"/>
    <mergeCell ref="T122:V122"/>
    <mergeCell ref="C119:N119"/>
    <mergeCell ref="P119:R119"/>
    <mergeCell ref="S119:W119"/>
    <mergeCell ref="C120:N120"/>
    <mergeCell ref="P120:R120"/>
    <mergeCell ref="S120:W120"/>
    <mergeCell ref="C117:N117"/>
    <mergeCell ref="T117:V117"/>
    <mergeCell ref="C118:N118"/>
    <mergeCell ref="T118:V118"/>
    <mergeCell ref="C115:N115"/>
    <mergeCell ref="P115:R115"/>
    <mergeCell ref="S115:W115"/>
    <mergeCell ref="C116:N116"/>
    <mergeCell ref="T116:V116"/>
    <mergeCell ref="C113:N113"/>
    <mergeCell ref="P113:R113"/>
    <mergeCell ref="S113:W113"/>
    <mergeCell ref="C114:N114"/>
    <mergeCell ref="P114:R114"/>
    <mergeCell ref="S114:W114"/>
    <mergeCell ref="C111:N111"/>
    <mergeCell ref="P111:R111"/>
    <mergeCell ref="S111:W111"/>
    <mergeCell ref="C112:N112"/>
    <mergeCell ref="T112:V112"/>
    <mergeCell ref="C109:N109"/>
    <mergeCell ref="T109:V109"/>
    <mergeCell ref="C110:N110"/>
    <mergeCell ref="P110:R110"/>
    <mergeCell ref="S110:W110"/>
    <mergeCell ref="C107:N107"/>
    <mergeCell ref="T107:V107"/>
    <mergeCell ref="C108:N108"/>
    <mergeCell ref="T108:V108"/>
    <mergeCell ref="C105:N105"/>
    <mergeCell ref="T105:V105"/>
    <mergeCell ref="C106:N106"/>
    <mergeCell ref="P106:R106"/>
    <mergeCell ref="S106:W106"/>
    <mergeCell ref="C103:N103"/>
    <mergeCell ref="P103:R103"/>
    <mergeCell ref="S103:W103"/>
    <mergeCell ref="C104:N104"/>
    <mergeCell ref="P104:R104"/>
    <mergeCell ref="S104:W104"/>
    <mergeCell ref="C101:N101"/>
    <mergeCell ref="P101:R101"/>
    <mergeCell ref="S101:W101"/>
    <mergeCell ref="C102:N102"/>
    <mergeCell ref="T102:V102"/>
    <mergeCell ref="C99:N99"/>
    <mergeCell ref="T99:V99"/>
    <mergeCell ref="C100:N100"/>
    <mergeCell ref="T100:V100"/>
    <mergeCell ref="C97:N97"/>
    <mergeCell ref="T97:V97"/>
    <mergeCell ref="C98:N98"/>
    <mergeCell ref="T98:V98"/>
    <mergeCell ref="C95:N95"/>
    <mergeCell ref="P95:R95"/>
    <mergeCell ref="S95:W95"/>
    <mergeCell ref="C96:N96"/>
    <mergeCell ref="P96:R96"/>
    <mergeCell ref="S96:W96"/>
    <mergeCell ref="A90:L90"/>
    <mergeCell ref="N90:P90"/>
    <mergeCell ref="Q90:U90"/>
    <mergeCell ref="C94:N94"/>
    <mergeCell ref="P94:R94"/>
    <mergeCell ref="S94:W94"/>
    <mergeCell ref="A88:L88"/>
    <mergeCell ref="N88:P88"/>
    <mergeCell ref="Q88:U88"/>
    <mergeCell ref="A89:L89"/>
    <mergeCell ref="N89:P89"/>
    <mergeCell ref="Q89:U89"/>
    <mergeCell ref="A86:L86"/>
    <mergeCell ref="N86:P86"/>
    <mergeCell ref="Q86:U86"/>
    <mergeCell ref="A87:L87"/>
    <mergeCell ref="N87:P87"/>
    <mergeCell ref="Q87:U87"/>
    <mergeCell ref="A84:L84"/>
    <mergeCell ref="N84:P84"/>
    <mergeCell ref="Q84:U84"/>
    <mergeCell ref="A85:L85"/>
    <mergeCell ref="N85:P85"/>
    <mergeCell ref="Q85:U85"/>
    <mergeCell ref="A82:L82"/>
    <mergeCell ref="N82:P82"/>
    <mergeCell ref="Q82:U82"/>
    <mergeCell ref="A83:L83"/>
    <mergeCell ref="N83:P83"/>
    <mergeCell ref="Q83:U83"/>
    <mergeCell ref="A80:L80"/>
    <mergeCell ref="N80:P80"/>
    <mergeCell ref="Q80:U80"/>
    <mergeCell ref="A81:L81"/>
    <mergeCell ref="N81:P81"/>
    <mergeCell ref="Q81:U81"/>
    <mergeCell ref="A78:L78"/>
    <mergeCell ref="N78:P78"/>
    <mergeCell ref="Q78:U78"/>
    <mergeCell ref="A79:L79"/>
    <mergeCell ref="N79:P79"/>
    <mergeCell ref="Q79:U79"/>
    <mergeCell ref="A76:L76"/>
    <mergeCell ref="N76:P76"/>
    <mergeCell ref="Q76:U76"/>
    <mergeCell ref="A77:L77"/>
    <mergeCell ref="N77:P77"/>
    <mergeCell ref="Q77:U77"/>
    <mergeCell ref="A74:L74"/>
    <mergeCell ref="N74:P74"/>
    <mergeCell ref="Q74:U74"/>
    <mergeCell ref="A75:L75"/>
    <mergeCell ref="N75:P75"/>
    <mergeCell ref="Q75:U75"/>
    <mergeCell ref="A72:L72"/>
    <mergeCell ref="N72:P72"/>
    <mergeCell ref="Q72:U72"/>
    <mergeCell ref="A73:L73"/>
    <mergeCell ref="N73:P73"/>
    <mergeCell ref="Q73:U73"/>
    <mergeCell ref="A70:L70"/>
    <mergeCell ref="N70:P70"/>
    <mergeCell ref="Q70:U70"/>
    <mergeCell ref="A71:L71"/>
    <mergeCell ref="N71:P71"/>
    <mergeCell ref="Q71:U71"/>
    <mergeCell ref="A68:L68"/>
    <mergeCell ref="N68:P68"/>
    <mergeCell ref="Q68:U68"/>
    <mergeCell ref="A69:L69"/>
    <mergeCell ref="N69:P69"/>
    <mergeCell ref="Q69:U69"/>
    <mergeCell ref="A66:L66"/>
    <mergeCell ref="N66:P66"/>
    <mergeCell ref="Q66:U66"/>
    <mergeCell ref="A67:L67"/>
    <mergeCell ref="N67:P67"/>
    <mergeCell ref="Q67:U67"/>
    <mergeCell ref="A64:L64"/>
    <mergeCell ref="N64:P64"/>
    <mergeCell ref="Q64:U64"/>
    <mergeCell ref="A65:L65"/>
    <mergeCell ref="N65:P65"/>
    <mergeCell ref="Q65:U65"/>
    <mergeCell ref="A62:L62"/>
    <mergeCell ref="N62:P62"/>
    <mergeCell ref="Q62:U62"/>
    <mergeCell ref="A63:L63"/>
    <mergeCell ref="N63:P63"/>
    <mergeCell ref="Q63:U63"/>
    <mergeCell ref="A60:L60"/>
    <mergeCell ref="R60:T60"/>
    <mergeCell ref="A61:L61"/>
    <mergeCell ref="R61:T61"/>
    <mergeCell ref="A58:L58"/>
    <mergeCell ref="N58:P58"/>
    <mergeCell ref="Q58:U58"/>
    <mergeCell ref="A59:L59"/>
    <mergeCell ref="R59:T59"/>
    <mergeCell ref="A56:L56"/>
    <mergeCell ref="N56:P56"/>
    <mergeCell ref="Q56:U56"/>
    <mergeCell ref="A57:L57"/>
    <mergeCell ref="N57:P57"/>
    <mergeCell ref="Q57:U57"/>
    <mergeCell ref="A54:L54"/>
    <mergeCell ref="N54:P54"/>
    <mergeCell ref="Q54:U54"/>
    <mergeCell ref="A55:L55"/>
    <mergeCell ref="N55:P55"/>
    <mergeCell ref="Q55:U55"/>
    <mergeCell ref="A52:L52"/>
    <mergeCell ref="N52:P52"/>
    <mergeCell ref="Q52:U52"/>
    <mergeCell ref="A53:L53"/>
    <mergeCell ref="N53:P53"/>
    <mergeCell ref="Q53:U53"/>
    <mergeCell ref="A49:L49"/>
    <mergeCell ref="N49:P49"/>
    <mergeCell ref="Q49:U49"/>
    <mergeCell ref="A51:L51"/>
    <mergeCell ref="N51:P51"/>
    <mergeCell ref="Q51:U51"/>
    <mergeCell ref="A47:L47"/>
    <mergeCell ref="N47:P47"/>
    <mergeCell ref="Q47:U47"/>
    <mergeCell ref="A48:L48"/>
    <mergeCell ref="N48:P48"/>
    <mergeCell ref="Q48:U48"/>
    <mergeCell ref="A45:L45"/>
    <mergeCell ref="N45:P45"/>
    <mergeCell ref="Q45:U45"/>
    <mergeCell ref="A46:L46"/>
    <mergeCell ref="N46:P46"/>
    <mergeCell ref="Q46:U46"/>
    <mergeCell ref="A43:L43"/>
    <mergeCell ref="N43:P43"/>
    <mergeCell ref="Q43:U43"/>
    <mergeCell ref="A44:L44"/>
    <mergeCell ref="N44:P44"/>
    <mergeCell ref="Q44:U44"/>
    <mergeCell ref="A41:L41"/>
    <mergeCell ref="N41:P41"/>
    <mergeCell ref="Q41:U41"/>
    <mergeCell ref="A42:L42"/>
    <mergeCell ref="N42:P42"/>
    <mergeCell ref="Q42:U42"/>
    <mergeCell ref="A39:L39"/>
    <mergeCell ref="N39:P39"/>
    <mergeCell ref="Q39:U39"/>
    <mergeCell ref="A40:L40"/>
    <mergeCell ref="N40:P40"/>
    <mergeCell ref="Q40:U40"/>
    <mergeCell ref="A37:L37"/>
    <mergeCell ref="N37:P37"/>
    <mergeCell ref="Q37:U37"/>
    <mergeCell ref="A38:L38"/>
    <mergeCell ref="N38:P38"/>
    <mergeCell ref="Q38:U38"/>
    <mergeCell ref="A35:L35"/>
    <mergeCell ref="R35:T35"/>
    <mergeCell ref="A36:L36"/>
    <mergeCell ref="N36:P36"/>
    <mergeCell ref="Q36:U36"/>
    <mergeCell ref="A33:L33"/>
    <mergeCell ref="N33:P33"/>
    <mergeCell ref="Q33:U33"/>
    <mergeCell ref="A34:L34"/>
    <mergeCell ref="N34:P34"/>
    <mergeCell ref="Q34:U34"/>
    <mergeCell ref="A31:L31"/>
    <mergeCell ref="N31:P31"/>
    <mergeCell ref="Q31:U31"/>
    <mergeCell ref="A32:L32"/>
    <mergeCell ref="N32:P32"/>
    <mergeCell ref="Q32:U32"/>
    <mergeCell ref="A29:L29"/>
    <mergeCell ref="N29:P29"/>
    <mergeCell ref="Q29:U29"/>
    <mergeCell ref="A30:L30"/>
    <mergeCell ref="N30:P30"/>
    <mergeCell ref="Q30:U30"/>
    <mergeCell ref="A27:L27"/>
    <mergeCell ref="N27:P27"/>
    <mergeCell ref="Q27:U27"/>
    <mergeCell ref="A28:L28"/>
    <mergeCell ref="N28:P28"/>
    <mergeCell ref="Q28:U28"/>
    <mergeCell ref="A25:L25"/>
    <mergeCell ref="N25:P25"/>
    <mergeCell ref="Q25:U25"/>
    <mergeCell ref="A26:L26"/>
    <mergeCell ref="N26:P26"/>
    <mergeCell ref="Q26:U26"/>
    <mergeCell ref="A23:L23"/>
    <mergeCell ref="N23:P23"/>
    <mergeCell ref="Q23:U23"/>
    <mergeCell ref="A24:L24"/>
    <mergeCell ref="N24:P24"/>
    <mergeCell ref="Q24:U24"/>
    <mergeCell ref="A21:L21"/>
    <mergeCell ref="N21:P21"/>
    <mergeCell ref="Q21:U21"/>
    <mergeCell ref="A22:L22"/>
    <mergeCell ref="N22:P22"/>
    <mergeCell ref="Q22:U22"/>
    <mergeCell ref="A19:L19"/>
    <mergeCell ref="N19:P19"/>
    <mergeCell ref="Q19:U19"/>
    <mergeCell ref="A20:L20"/>
    <mergeCell ref="N20:P20"/>
    <mergeCell ref="Q20:U20"/>
    <mergeCell ref="A17:L17"/>
    <mergeCell ref="R17:T17"/>
    <mergeCell ref="A18:L18"/>
    <mergeCell ref="N18:P18"/>
    <mergeCell ref="Q18:U18"/>
    <mergeCell ref="A15:L15"/>
    <mergeCell ref="N15:P15"/>
    <mergeCell ref="Q15:U15"/>
    <mergeCell ref="A16:L16"/>
    <mergeCell ref="N16:P16"/>
    <mergeCell ref="Q16:U16"/>
    <mergeCell ref="A13:L13"/>
    <mergeCell ref="R13:T13"/>
    <mergeCell ref="A14:L14"/>
    <mergeCell ref="N14:P14"/>
    <mergeCell ref="Q14:U14"/>
    <mergeCell ref="A11:L11"/>
    <mergeCell ref="N11:P11"/>
    <mergeCell ref="Q11:U11"/>
    <mergeCell ref="A12:L12"/>
    <mergeCell ref="N12:P12"/>
    <mergeCell ref="Q12:U12"/>
    <mergeCell ref="A9:L9"/>
    <mergeCell ref="N9:P9"/>
    <mergeCell ref="Q9:U9"/>
    <mergeCell ref="A10:L10"/>
    <mergeCell ref="N10:P10"/>
    <mergeCell ref="Q10:U10"/>
    <mergeCell ref="A7:L7"/>
    <mergeCell ref="N7:P7"/>
    <mergeCell ref="Q7:U7"/>
    <mergeCell ref="A8:L8"/>
    <mergeCell ref="R8:T8"/>
    <mergeCell ref="A5:L5"/>
    <mergeCell ref="N5:P5"/>
    <mergeCell ref="Q5:U5"/>
    <mergeCell ref="A6:L6"/>
    <mergeCell ref="N6:P6"/>
    <mergeCell ref="Q6:U6"/>
    <mergeCell ref="N3:P3"/>
    <mergeCell ref="Q3:U3"/>
    <mergeCell ref="A4:L4"/>
    <mergeCell ref="N4:P4"/>
    <mergeCell ref="Q4:U4"/>
    <mergeCell ref="C1:U1"/>
    <mergeCell ref="C93:W93"/>
    <mergeCell ref="P149:R149"/>
    <mergeCell ref="P150:R150"/>
    <mergeCell ref="S149:W149"/>
    <mergeCell ref="S150:W150"/>
    <mergeCell ref="A2:L2"/>
    <mergeCell ref="N2:P2"/>
    <mergeCell ref="Q2:U2"/>
    <mergeCell ref="A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0"/>
  <sheetViews>
    <sheetView workbookViewId="0" topLeftCell="A58">
      <selection activeCell="X24" sqref="X24"/>
    </sheetView>
  </sheetViews>
  <sheetFormatPr defaultColWidth="9.140625" defaultRowHeight="12.75"/>
  <cols>
    <col min="6" max="6" width="4.00390625" style="0" customWidth="1"/>
    <col min="7" max="12" width="9.140625" style="0" hidden="1" customWidth="1"/>
    <col min="16" max="16" width="6.57421875" style="0" customWidth="1"/>
    <col min="18" max="18" width="4.421875" style="0" customWidth="1"/>
    <col min="19" max="19" width="4.57421875" style="0" customWidth="1"/>
    <col min="20" max="20" width="5.140625" style="0" customWidth="1"/>
    <col min="21" max="21" width="9.140625" style="0" hidden="1" customWidth="1"/>
  </cols>
  <sheetData>
    <row r="1" spans="1:30" ht="13.5" thickBot="1">
      <c r="A1" s="249" t="s">
        <v>236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3"/>
      <c r="V1" s="70"/>
      <c r="W1" s="1"/>
      <c r="X1" s="1"/>
      <c r="Y1" s="1"/>
      <c r="Z1" s="1"/>
      <c r="AA1" s="1"/>
      <c r="AB1" s="1"/>
      <c r="AC1" s="1"/>
      <c r="AD1" s="1"/>
    </row>
    <row r="2" spans="1:30" ht="26.25" thickBot="1">
      <c r="A2" s="132" t="s">
        <v>59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3" t="s">
        <v>60</v>
      </c>
      <c r="N2" s="132" t="s">
        <v>214</v>
      </c>
      <c r="O2" s="132"/>
      <c r="P2" s="132"/>
      <c r="Q2" s="132" t="s">
        <v>62</v>
      </c>
      <c r="R2" s="132"/>
      <c r="S2" s="132"/>
      <c r="T2" s="132"/>
      <c r="U2" s="243"/>
      <c r="V2" s="70"/>
      <c r="W2" s="1"/>
      <c r="X2" s="1"/>
      <c r="Y2" s="1"/>
      <c r="Z2" s="1"/>
      <c r="AA2" s="1"/>
      <c r="AB2" s="1"/>
      <c r="AC2" s="1"/>
      <c r="AD2" s="1"/>
    </row>
    <row r="3" spans="1:30" ht="13.5" thickBot="1">
      <c r="A3" s="239">
        <v>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54">
        <v>2</v>
      </c>
      <c r="N3" s="239">
        <v>3</v>
      </c>
      <c r="O3" s="239"/>
      <c r="P3" s="239"/>
      <c r="Q3" s="250" t="s">
        <v>215</v>
      </c>
      <c r="R3" s="250"/>
      <c r="S3" s="250"/>
      <c r="T3" s="250"/>
      <c r="U3" s="251"/>
      <c r="V3" s="70"/>
      <c r="W3" s="1"/>
      <c r="X3" s="1"/>
      <c r="Y3" s="1"/>
      <c r="Z3" s="1"/>
      <c r="AA3" s="1"/>
      <c r="AB3" s="1"/>
      <c r="AC3" s="1"/>
      <c r="AD3" s="1"/>
    </row>
    <row r="4" spans="1:30" ht="13.5" thickBot="1">
      <c r="A4" s="229" t="s">
        <v>63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55"/>
      <c r="N4" s="245"/>
      <c r="O4" s="245"/>
      <c r="P4" s="245"/>
      <c r="Q4" s="245"/>
      <c r="R4" s="245"/>
      <c r="S4" s="245"/>
      <c r="T4" s="245"/>
      <c r="U4" s="246"/>
      <c r="V4" s="70"/>
      <c r="W4" s="1"/>
      <c r="X4" s="1"/>
      <c r="Y4" s="1"/>
      <c r="Z4" s="1"/>
      <c r="AA4" s="1"/>
      <c r="AB4" s="1"/>
      <c r="AC4" s="1"/>
      <c r="AD4" s="1"/>
    </row>
    <row r="5" spans="1:30" ht="13.5" thickBot="1">
      <c r="A5" s="189" t="s">
        <v>73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55" t="s">
        <v>74</v>
      </c>
      <c r="N5" s="245"/>
      <c r="O5" s="245"/>
      <c r="P5" s="245"/>
      <c r="Q5" s="245"/>
      <c r="R5" s="245"/>
      <c r="S5" s="245"/>
      <c r="T5" s="245"/>
      <c r="U5" s="246"/>
      <c r="V5" s="70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89" t="s">
        <v>75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55"/>
      <c r="N6" s="245"/>
      <c r="O6" s="245"/>
      <c r="P6" s="245"/>
      <c r="Q6" s="245"/>
      <c r="R6" s="245"/>
      <c r="S6" s="245"/>
      <c r="T6" s="245"/>
      <c r="U6" s="246"/>
      <c r="V6" s="70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237" t="s">
        <v>65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55" t="s">
        <v>76</v>
      </c>
      <c r="N7" s="247"/>
      <c r="O7" s="247"/>
      <c r="P7" s="247"/>
      <c r="Q7" s="247"/>
      <c r="R7" s="247"/>
      <c r="S7" s="247"/>
      <c r="T7" s="247"/>
      <c r="U7" s="248"/>
      <c r="V7" s="70"/>
      <c r="W7" s="1"/>
      <c r="X7" s="1"/>
      <c r="Y7" s="1"/>
      <c r="Z7" s="1"/>
      <c r="AA7" s="1"/>
      <c r="AB7" s="1"/>
      <c r="AC7" s="1"/>
      <c r="AD7" s="1"/>
    </row>
    <row r="8" spans="1:30" ht="13.5" thickBot="1">
      <c r="A8" s="237" t="s">
        <v>67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55" t="s">
        <v>77</v>
      </c>
      <c r="N8" s="245"/>
      <c r="O8" s="245"/>
      <c r="P8" s="245"/>
      <c r="Q8" s="245"/>
      <c r="R8" s="245"/>
      <c r="S8" s="245"/>
      <c r="T8" s="245"/>
      <c r="U8" s="246"/>
      <c r="V8" s="70"/>
      <c r="W8" s="1"/>
      <c r="X8" s="1"/>
      <c r="Y8" s="1"/>
      <c r="Z8" s="1"/>
      <c r="AA8" s="1"/>
      <c r="AB8" s="1"/>
      <c r="AC8" s="1"/>
      <c r="AD8" s="1"/>
    </row>
    <row r="9" spans="1:30" ht="13.5" thickBot="1">
      <c r="A9" s="237" t="s">
        <v>78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55" t="s">
        <v>79</v>
      </c>
      <c r="N9" s="56" t="s">
        <v>71</v>
      </c>
      <c r="O9" s="56"/>
      <c r="P9" s="56" t="s">
        <v>72</v>
      </c>
      <c r="Q9" s="56" t="s">
        <v>71</v>
      </c>
      <c r="R9" s="245"/>
      <c r="S9" s="245"/>
      <c r="T9" s="56" t="s">
        <v>72</v>
      </c>
      <c r="U9" s="64" t="s">
        <v>72</v>
      </c>
      <c r="V9" s="70"/>
      <c r="W9" s="1"/>
      <c r="X9" s="1"/>
      <c r="Y9" s="1"/>
      <c r="Z9" s="1"/>
      <c r="AA9" s="1"/>
      <c r="AB9" s="1"/>
      <c r="AC9" s="1"/>
      <c r="AD9" s="1"/>
    </row>
    <row r="10" spans="1:30" ht="13.5" thickBot="1">
      <c r="A10" s="189" t="s">
        <v>80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5"/>
      <c r="N10" s="245"/>
      <c r="O10" s="245"/>
      <c r="P10" s="245"/>
      <c r="Q10" s="245"/>
      <c r="R10" s="245"/>
      <c r="S10" s="245"/>
      <c r="T10" s="245"/>
      <c r="U10" s="246"/>
      <c r="V10" s="70"/>
      <c r="W10" s="1"/>
      <c r="X10" s="1"/>
      <c r="Y10" s="1"/>
      <c r="Z10" s="1"/>
      <c r="AA10" s="1"/>
      <c r="AB10" s="1"/>
      <c r="AC10" s="1"/>
      <c r="AD10" s="1"/>
    </row>
    <row r="11" spans="1:30" ht="13.5" thickBot="1">
      <c r="A11" s="237" t="s">
        <v>81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55" t="s">
        <v>82</v>
      </c>
      <c r="N11" s="247"/>
      <c r="O11" s="247"/>
      <c r="P11" s="247"/>
      <c r="Q11" s="247"/>
      <c r="R11" s="247"/>
      <c r="S11" s="247"/>
      <c r="T11" s="247"/>
      <c r="U11" s="248"/>
      <c r="V11" s="70"/>
      <c r="W11" s="1"/>
      <c r="X11" s="1"/>
      <c r="Y11" s="1"/>
      <c r="Z11" s="1"/>
      <c r="AA11" s="1"/>
      <c r="AB11" s="1"/>
      <c r="AC11" s="1"/>
      <c r="AD11" s="1"/>
    </row>
    <row r="12" spans="1:30" ht="13.5" thickBot="1">
      <c r="A12" s="237" t="s">
        <v>67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55" t="s">
        <v>83</v>
      </c>
      <c r="N12" s="245"/>
      <c r="O12" s="245"/>
      <c r="P12" s="245"/>
      <c r="Q12" s="245"/>
      <c r="R12" s="245"/>
      <c r="S12" s="245"/>
      <c r="T12" s="245"/>
      <c r="U12" s="246"/>
      <c r="V12" s="70"/>
      <c r="W12" s="1"/>
      <c r="X12" s="1"/>
      <c r="Y12" s="1"/>
      <c r="Z12" s="1"/>
      <c r="AA12" s="1"/>
      <c r="AB12" s="1"/>
      <c r="AC12" s="1"/>
      <c r="AD12" s="1"/>
    </row>
    <row r="13" spans="1:30" ht="13.5" thickBot="1">
      <c r="A13" s="237" t="s">
        <v>69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55" t="s">
        <v>84</v>
      </c>
      <c r="N13" s="56" t="s">
        <v>71</v>
      </c>
      <c r="O13" s="56"/>
      <c r="P13" s="56" t="s">
        <v>72</v>
      </c>
      <c r="Q13" s="56" t="s">
        <v>71</v>
      </c>
      <c r="R13" s="245"/>
      <c r="S13" s="245"/>
      <c r="T13" s="56" t="s">
        <v>72</v>
      </c>
      <c r="U13" s="64" t="s">
        <v>72</v>
      </c>
      <c r="V13" s="70"/>
      <c r="W13" s="1"/>
      <c r="X13" s="1"/>
      <c r="Y13" s="1"/>
      <c r="Z13" s="1"/>
      <c r="AA13" s="1"/>
      <c r="AB13" s="1"/>
      <c r="AC13" s="1"/>
      <c r="AD13" s="1"/>
    </row>
    <row r="14" spans="1:30" ht="13.5" thickBot="1">
      <c r="A14" s="189" t="s">
        <v>216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55" t="s">
        <v>87</v>
      </c>
      <c r="N14" s="245"/>
      <c r="O14" s="245"/>
      <c r="P14" s="245"/>
      <c r="Q14" s="245"/>
      <c r="R14" s="245"/>
      <c r="S14" s="245"/>
      <c r="T14" s="245"/>
      <c r="U14" s="246"/>
      <c r="V14" s="70"/>
      <c r="W14" s="1"/>
      <c r="X14" s="1"/>
      <c r="Y14" s="1"/>
      <c r="Z14" s="1"/>
      <c r="AA14" s="1"/>
      <c r="AB14" s="1"/>
      <c r="AC14" s="1"/>
      <c r="AD14" s="1"/>
    </row>
    <row r="15" spans="1:30" ht="13.5" thickBot="1">
      <c r="A15" s="189" t="s">
        <v>94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55" t="s">
        <v>95</v>
      </c>
      <c r="N15" s="245"/>
      <c r="O15" s="245"/>
      <c r="P15" s="245"/>
      <c r="Q15" s="245"/>
      <c r="R15" s="245"/>
      <c r="S15" s="245"/>
      <c r="T15" s="245"/>
      <c r="U15" s="246"/>
      <c r="V15" s="70"/>
      <c r="W15" s="1"/>
      <c r="X15" s="1"/>
      <c r="Y15" s="1"/>
      <c r="Z15" s="1"/>
      <c r="AA15" s="1"/>
      <c r="AB15" s="1"/>
      <c r="AC15" s="1"/>
      <c r="AD15" s="1"/>
    </row>
    <row r="16" spans="1:30" ht="13.5" thickBot="1">
      <c r="A16" s="229" t="s">
        <v>96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55" t="s">
        <v>97</v>
      </c>
      <c r="N16" s="121"/>
      <c r="O16" s="121"/>
      <c r="P16" s="121"/>
      <c r="Q16" s="121"/>
      <c r="R16" s="121"/>
      <c r="S16" s="121"/>
      <c r="T16" s="121"/>
      <c r="U16" s="242"/>
      <c r="V16" s="70"/>
      <c r="W16" s="1"/>
      <c r="X16" s="1"/>
      <c r="Y16" s="1"/>
      <c r="Z16" s="1"/>
      <c r="AA16" s="1"/>
      <c r="AB16" s="1"/>
      <c r="AC16" s="1"/>
      <c r="AD16" s="1"/>
    </row>
    <row r="17" spans="1:30" ht="13.5" thickBot="1">
      <c r="A17" s="229" t="s">
        <v>98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55"/>
      <c r="N17" s="245"/>
      <c r="O17" s="245"/>
      <c r="P17" s="245"/>
      <c r="Q17" s="245"/>
      <c r="R17" s="245"/>
      <c r="S17" s="245"/>
      <c r="T17" s="245"/>
      <c r="U17" s="246"/>
      <c r="V17" s="70"/>
      <c r="W17" s="1"/>
      <c r="X17" s="1"/>
      <c r="Y17" s="1"/>
      <c r="Z17" s="1"/>
      <c r="AA17" s="1"/>
      <c r="AB17" s="1"/>
      <c r="AC17" s="1"/>
      <c r="AD17" s="1"/>
    </row>
    <row r="18" spans="1:30" ht="13.5" thickBot="1">
      <c r="A18" s="189" t="s">
        <v>99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55">
        <v>100</v>
      </c>
      <c r="N18" s="245"/>
      <c r="O18" s="245"/>
      <c r="P18" s="245"/>
      <c r="Q18" s="245"/>
      <c r="R18" s="245"/>
      <c r="S18" s="245"/>
      <c r="T18" s="245"/>
      <c r="U18" s="246"/>
      <c r="V18" s="70"/>
      <c r="W18" s="1"/>
      <c r="X18" s="1"/>
      <c r="Y18" s="1"/>
      <c r="Z18" s="1"/>
      <c r="AA18" s="1"/>
      <c r="AB18" s="1"/>
      <c r="AC18" s="1"/>
      <c r="AD18" s="1"/>
    </row>
    <row r="19" spans="1:30" ht="13.5" thickBot="1">
      <c r="A19" s="189" t="s">
        <v>100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55" t="s">
        <v>217</v>
      </c>
      <c r="N19" s="245"/>
      <c r="O19" s="245"/>
      <c r="P19" s="245"/>
      <c r="Q19" s="245"/>
      <c r="R19" s="245"/>
      <c r="S19" s="245"/>
      <c r="T19" s="245"/>
      <c r="U19" s="246"/>
      <c r="V19" s="70"/>
      <c r="W19" s="1"/>
      <c r="X19" s="1"/>
      <c r="Y19" s="1"/>
      <c r="Z19" s="1"/>
      <c r="AA19" s="1"/>
      <c r="AB19" s="1"/>
      <c r="AC19" s="1"/>
      <c r="AD19" s="1"/>
    </row>
    <row r="20" spans="1:30" ht="13.5" thickBot="1">
      <c r="A20" s="189" t="s">
        <v>102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55">
        <v>130</v>
      </c>
      <c r="N20" s="245"/>
      <c r="O20" s="245"/>
      <c r="P20" s="245"/>
      <c r="Q20" s="245"/>
      <c r="R20" s="245"/>
      <c r="S20" s="245"/>
      <c r="T20" s="245"/>
      <c r="U20" s="246"/>
      <c r="V20" s="70"/>
      <c r="W20" s="1"/>
      <c r="X20" s="1"/>
      <c r="Y20" s="1"/>
      <c r="Z20" s="1"/>
      <c r="AA20" s="1"/>
      <c r="AB20" s="1"/>
      <c r="AC20" s="1"/>
      <c r="AD20" s="1"/>
    </row>
    <row r="21" spans="1:30" ht="13.5" thickBot="1">
      <c r="A21" s="189" t="s">
        <v>105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55"/>
      <c r="N21" s="245"/>
      <c r="O21" s="245"/>
      <c r="P21" s="245"/>
      <c r="Q21" s="245"/>
      <c r="R21" s="245"/>
      <c r="S21" s="245"/>
      <c r="T21" s="245"/>
      <c r="U21" s="246"/>
      <c r="V21" s="70"/>
      <c r="W21" s="1"/>
      <c r="X21" s="1"/>
      <c r="Y21" s="1"/>
      <c r="Z21" s="1"/>
      <c r="AA21" s="1"/>
      <c r="AB21" s="1"/>
      <c r="AC21" s="1"/>
      <c r="AD21" s="1"/>
    </row>
    <row r="22" spans="1:30" ht="13.5" thickBot="1">
      <c r="A22" s="237" t="s">
        <v>106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55">
        <v>160</v>
      </c>
      <c r="N22" s="247"/>
      <c r="O22" s="247"/>
      <c r="P22" s="247"/>
      <c r="Q22" s="247"/>
      <c r="R22" s="247"/>
      <c r="S22" s="247"/>
      <c r="T22" s="247"/>
      <c r="U22" s="248"/>
      <c r="V22" s="70"/>
      <c r="W22" s="1"/>
      <c r="X22" s="1"/>
      <c r="Y22" s="1"/>
      <c r="Z22" s="1"/>
      <c r="AA22" s="1"/>
      <c r="AB22" s="1"/>
      <c r="AC22" s="1"/>
      <c r="AD22" s="1"/>
    </row>
    <row r="23" spans="1:30" ht="13.5" thickBot="1">
      <c r="A23" s="237" t="s">
        <v>67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55">
        <v>161</v>
      </c>
      <c r="N23" s="245"/>
      <c r="O23" s="245"/>
      <c r="P23" s="245"/>
      <c r="Q23" s="245"/>
      <c r="R23" s="245"/>
      <c r="S23" s="245"/>
      <c r="T23" s="245"/>
      <c r="U23" s="246"/>
      <c r="V23" s="70"/>
      <c r="W23" s="1"/>
      <c r="X23" s="1"/>
      <c r="Y23" s="1"/>
      <c r="Z23" s="1"/>
      <c r="AA23" s="1"/>
      <c r="AB23" s="1"/>
      <c r="AC23" s="1"/>
      <c r="AD23" s="1"/>
    </row>
    <row r="24" spans="1:30" ht="13.5" thickBot="1">
      <c r="A24" s="237" t="s">
        <v>107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55">
        <v>162</v>
      </c>
      <c r="N24" s="56" t="s">
        <v>71</v>
      </c>
      <c r="O24" s="56"/>
      <c r="P24" s="56" t="s">
        <v>72</v>
      </c>
      <c r="Q24" s="56" t="s">
        <v>71</v>
      </c>
      <c r="R24" s="245"/>
      <c r="S24" s="245"/>
      <c r="T24" s="56" t="s">
        <v>72</v>
      </c>
      <c r="U24" s="64" t="s">
        <v>72</v>
      </c>
      <c r="V24" s="70"/>
      <c r="W24" s="1"/>
      <c r="X24" s="1"/>
      <c r="Y24" s="1"/>
      <c r="Z24" s="1"/>
      <c r="AA24" s="1"/>
      <c r="AB24" s="1"/>
      <c r="AC24" s="1"/>
      <c r="AD24" s="1"/>
    </row>
    <row r="25" spans="1:30" ht="13.5" thickBot="1">
      <c r="A25" s="189" t="s">
        <v>218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55">
        <v>170</v>
      </c>
      <c r="N25" s="245"/>
      <c r="O25" s="245"/>
      <c r="P25" s="245"/>
      <c r="Q25" s="245"/>
      <c r="R25" s="245"/>
      <c r="S25" s="245"/>
      <c r="T25" s="245"/>
      <c r="U25" s="246"/>
      <c r="V25" s="70"/>
      <c r="W25" s="1"/>
      <c r="X25" s="1"/>
      <c r="Y25" s="1"/>
      <c r="Z25" s="1"/>
      <c r="AA25" s="1"/>
      <c r="AB25" s="1"/>
      <c r="AC25" s="1"/>
      <c r="AD25" s="1"/>
    </row>
    <row r="26" spans="1:30" ht="13.5" thickBot="1">
      <c r="A26" s="189" t="s">
        <v>113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55">
        <v>210</v>
      </c>
      <c r="N26" s="245"/>
      <c r="O26" s="245"/>
      <c r="P26" s="245"/>
      <c r="Q26" s="245"/>
      <c r="R26" s="245"/>
      <c r="S26" s="245"/>
      <c r="T26" s="245"/>
      <c r="U26" s="246"/>
      <c r="V26" s="70"/>
      <c r="W26" s="1"/>
      <c r="X26" s="1"/>
      <c r="Y26" s="1"/>
      <c r="Z26" s="1"/>
      <c r="AA26" s="1"/>
      <c r="AB26" s="1"/>
      <c r="AC26" s="1"/>
      <c r="AD26" s="1"/>
    </row>
    <row r="27" spans="1:30" ht="13.5" thickBot="1">
      <c r="A27" s="189" t="s">
        <v>114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55">
        <v>220</v>
      </c>
      <c r="N27" s="245"/>
      <c r="O27" s="245"/>
      <c r="P27" s="245"/>
      <c r="Q27" s="245"/>
      <c r="R27" s="245"/>
      <c r="S27" s="245"/>
      <c r="T27" s="245"/>
      <c r="U27" s="246"/>
      <c r="V27" s="70"/>
      <c r="W27" s="1"/>
      <c r="X27" s="1"/>
      <c r="Y27" s="1"/>
      <c r="Z27" s="1"/>
      <c r="AA27" s="1"/>
      <c r="AB27" s="1"/>
      <c r="AC27" s="1"/>
      <c r="AD27" s="1"/>
    </row>
    <row r="28" spans="1:30" ht="13.5" thickBot="1">
      <c r="A28" s="189" t="s">
        <v>115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55"/>
      <c r="N28" s="245"/>
      <c r="O28" s="245"/>
      <c r="P28" s="245"/>
      <c r="Q28" s="245"/>
      <c r="R28" s="245"/>
      <c r="S28" s="245"/>
      <c r="T28" s="245"/>
      <c r="U28" s="246"/>
      <c r="V28" s="70"/>
      <c r="W28" s="1"/>
      <c r="X28" s="1"/>
      <c r="Y28" s="1"/>
      <c r="Z28" s="1"/>
      <c r="AA28" s="1"/>
      <c r="AB28" s="1"/>
      <c r="AC28" s="1"/>
      <c r="AD28" s="1"/>
    </row>
    <row r="29" spans="1:30" ht="13.5" thickBot="1">
      <c r="A29" s="237" t="s">
        <v>116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55">
        <v>230</v>
      </c>
      <c r="N29" s="245"/>
      <c r="O29" s="245"/>
      <c r="P29" s="245"/>
      <c r="Q29" s="245"/>
      <c r="R29" s="245"/>
      <c r="S29" s="245"/>
      <c r="T29" s="245"/>
      <c r="U29" s="246"/>
      <c r="V29" s="70"/>
      <c r="W29" s="1"/>
      <c r="X29" s="1"/>
      <c r="Y29" s="1"/>
      <c r="Z29" s="1"/>
      <c r="AA29" s="1"/>
      <c r="AB29" s="1"/>
      <c r="AC29" s="1"/>
      <c r="AD29" s="1"/>
    </row>
    <row r="30" spans="1:30" ht="13.5" thickBot="1">
      <c r="A30" s="237" t="s">
        <v>117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55">
        <v>240</v>
      </c>
      <c r="N30" s="245"/>
      <c r="O30" s="245"/>
      <c r="P30" s="245"/>
      <c r="Q30" s="245"/>
      <c r="R30" s="245"/>
      <c r="S30" s="245"/>
      <c r="T30" s="245"/>
      <c r="U30" s="246"/>
      <c r="V30" s="70"/>
      <c r="W30" s="1"/>
      <c r="X30" s="1"/>
      <c r="Y30" s="1"/>
      <c r="Z30" s="1"/>
      <c r="AA30" s="1"/>
      <c r="AB30" s="1"/>
      <c r="AC30" s="1"/>
      <c r="AD30" s="1"/>
    </row>
    <row r="31" spans="1:30" ht="13.5" thickBot="1">
      <c r="A31" s="189" t="s">
        <v>118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55">
        <v>250</v>
      </c>
      <c r="N31" s="245"/>
      <c r="O31" s="245"/>
      <c r="P31" s="245"/>
      <c r="Q31" s="245"/>
      <c r="R31" s="245"/>
      <c r="S31" s="245"/>
      <c r="T31" s="245"/>
      <c r="U31" s="246"/>
      <c r="V31" s="70"/>
      <c r="W31" s="1"/>
      <c r="X31" s="1"/>
      <c r="Y31" s="1"/>
      <c r="Z31" s="1"/>
      <c r="AA31" s="1"/>
      <c r="AB31" s="1"/>
      <c r="AC31" s="1"/>
      <c r="AD31" s="1"/>
    </row>
    <row r="32" spans="1:30" ht="13.5" thickBot="1">
      <c r="A32" s="229" t="s">
        <v>119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55">
        <v>260</v>
      </c>
      <c r="N32" s="121"/>
      <c r="O32" s="121"/>
      <c r="P32" s="121"/>
      <c r="Q32" s="121"/>
      <c r="R32" s="121"/>
      <c r="S32" s="121"/>
      <c r="T32" s="121"/>
      <c r="U32" s="242"/>
      <c r="V32" s="70"/>
      <c r="W32" s="1"/>
      <c r="X32" s="1"/>
      <c r="Y32" s="1"/>
      <c r="Z32" s="1"/>
      <c r="AA32" s="1"/>
      <c r="AB32" s="1"/>
      <c r="AC32" s="1"/>
      <c r="AD32" s="1"/>
    </row>
    <row r="33" spans="1:30" ht="13.5" thickBot="1">
      <c r="A33" s="229" t="s">
        <v>120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55">
        <v>270</v>
      </c>
      <c r="N33" s="123"/>
      <c r="O33" s="123"/>
      <c r="P33" s="123"/>
      <c r="Q33" s="123"/>
      <c r="R33" s="123"/>
      <c r="S33" s="123"/>
      <c r="T33" s="123"/>
      <c r="U33" s="244"/>
      <c r="V33" s="70"/>
      <c r="W33" s="1"/>
      <c r="X33" s="1"/>
      <c r="Y33" s="1"/>
      <c r="Z33" s="1"/>
      <c r="AA33" s="1"/>
      <c r="AB33" s="1"/>
      <c r="AC33" s="1"/>
      <c r="AD33" s="1"/>
    </row>
    <row r="34" spans="1:30" ht="15" thickBot="1">
      <c r="A34" s="241" t="s">
        <v>121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55">
        <v>280</v>
      </c>
      <c r="N34" s="121"/>
      <c r="O34" s="121"/>
      <c r="P34" s="121"/>
      <c r="Q34" s="121"/>
      <c r="R34" s="121"/>
      <c r="S34" s="121"/>
      <c r="T34" s="121"/>
      <c r="U34" s="242"/>
      <c r="V34" s="70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30"/>
      <c r="V35" s="70"/>
      <c r="W35" s="1"/>
      <c r="X35" s="1"/>
      <c r="Y35" s="1"/>
      <c r="Z35" s="1"/>
      <c r="AA35" s="1"/>
      <c r="AB35" s="1"/>
      <c r="AC35" s="1"/>
      <c r="AD35" s="1"/>
    </row>
    <row r="36" spans="1:30" ht="13.5" thickBo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30"/>
      <c r="V36" s="70"/>
      <c r="W36" s="1"/>
      <c r="X36" s="1"/>
      <c r="Y36" s="1"/>
      <c r="Z36" s="1"/>
      <c r="AA36" s="1"/>
      <c r="AB36" s="1"/>
      <c r="AC36" s="1"/>
      <c r="AD36" s="1"/>
    </row>
    <row r="37" spans="1:30" ht="26.25" thickBot="1">
      <c r="A37" s="132" t="s">
        <v>122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53" t="s">
        <v>60</v>
      </c>
      <c r="N37" s="132" t="s">
        <v>214</v>
      </c>
      <c r="O37" s="132"/>
      <c r="P37" s="132"/>
      <c r="Q37" s="132" t="s">
        <v>62</v>
      </c>
      <c r="R37" s="132"/>
      <c r="S37" s="132"/>
      <c r="T37" s="132"/>
      <c r="U37" s="243"/>
      <c r="V37" s="70"/>
      <c r="W37" s="1"/>
      <c r="X37" s="1"/>
      <c r="Y37" s="1"/>
      <c r="Z37" s="1"/>
      <c r="AA37" s="1"/>
      <c r="AB37" s="1"/>
      <c r="AC37" s="1"/>
      <c r="AD37" s="1"/>
    </row>
    <row r="38" spans="1:30" ht="13.5" thickBot="1">
      <c r="A38" s="239">
        <v>1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54">
        <v>2</v>
      </c>
      <c r="N38" s="239">
        <v>3</v>
      </c>
      <c r="O38" s="239"/>
      <c r="P38" s="239"/>
      <c r="Q38" s="239">
        <v>4</v>
      </c>
      <c r="R38" s="239"/>
      <c r="S38" s="239"/>
      <c r="T38" s="239"/>
      <c r="U38" s="240"/>
      <c r="V38" s="70"/>
      <c r="W38" s="1"/>
      <c r="X38" s="1"/>
      <c r="Y38" s="1"/>
      <c r="Z38" s="1"/>
      <c r="AA38" s="1"/>
      <c r="AB38" s="1"/>
      <c r="AC38" s="1"/>
      <c r="AD38" s="1"/>
    </row>
    <row r="39" spans="1:30" ht="13.5" thickBot="1">
      <c r="A39" s="229" t="s">
        <v>123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58"/>
      <c r="N39" s="235"/>
      <c r="O39" s="235"/>
      <c r="P39" s="235"/>
      <c r="Q39" s="235"/>
      <c r="R39" s="235"/>
      <c r="S39" s="235"/>
      <c r="T39" s="235"/>
      <c r="U39" s="236"/>
      <c r="V39" s="70"/>
      <c r="W39" s="1"/>
      <c r="X39" s="1"/>
      <c r="Y39" s="1"/>
      <c r="Z39" s="1"/>
      <c r="AA39" s="1"/>
      <c r="AB39" s="1"/>
      <c r="AC39" s="1"/>
      <c r="AD39" s="1"/>
    </row>
    <row r="40" spans="1:30" ht="13.5" thickBot="1">
      <c r="A40" s="189" t="s">
        <v>124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58">
        <v>300</v>
      </c>
      <c r="N40" s="235"/>
      <c r="O40" s="235"/>
      <c r="P40" s="235"/>
      <c r="Q40" s="235"/>
      <c r="R40" s="235"/>
      <c r="S40" s="235"/>
      <c r="T40" s="235"/>
      <c r="U40" s="236"/>
      <c r="V40" s="70"/>
      <c r="W40" s="1"/>
      <c r="X40" s="1"/>
      <c r="Y40" s="1"/>
      <c r="Z40" s="1"/>
      <c r="AA40" s="1"/>
      <c r="AB40" s="1"/>
      <c r="AC40" s="1"/>
      <c r="AD40" s="1"/>
    </row>
    <row r="41" spans="1:30" ht="13.5" thickBot="1">
      <c r="A41" s="189" t="s">
        <v>219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58">
        <v>320</v>
      </c>
      <c r="N41" s="235"/>
      <c r="O41" s="235"/>
      <c r="P41" s="235"/>
      <c r="Q41" s="235"/>
      <c r="R41" s="235"/>
      <c r="S41" s="235"/>
      <c r="T41" s="235"/>
      <c r="U41" s="236"/>
      <c r="V41" s="70"/>
      <c r="W41" s="1"/>
      <c r="X41" s="1"/>
      <c r="Y41" s="1"/>
      <c r="Z41" s="1"/>
      <c r="AA41" s="1"/>
      <c r="AB41" s="1"/>
      <c r="AC41" s="1"/>
      <c r="AD41" s="1"/>
    </row>
    <row r="42" spans="1:30" ht="13.5" thickBot="1">
      <c r="A42" s="189" t="s">
        <v>128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58">
        <v>340</v>
      </c>
      <c r="N42" s="235"/>
      <c r="O42" s="235"/>
      <c r="P42" s="235"/>
      <c r="Q42" s="235"/>
      <c r="R42" s="235"/>
      <c r="S42" s="235"/>
      <c r="T42" s="235"/>
      <c r="U42" s="236"/>
      <c r="V42" s="70"/>
      <c r="W42" s="1"/>
      <c r="X42" s="1"/>
      <c r="Y42" s="1"/>
      <c r="Z42" s="1"/>
      <c r="AA42" s="1"/>
      <c r="AB42" s="1"/>
      <c r="AC42" s="1"/>
      <c r="AD42" s="1"/>
    </row>
    <row r="43" spans="1:30" ht="13.5" thickBot="1">
      <c r="A43" s="189" t="s">
        <v>129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58">
        <v>350</v>
      </c>
      <c r="N43" s="235"/>
      <c r="O43" s="235"/>
      <c r="P43" s="235"/>
      <c r="Q43" s="235"/>
      <c r="R43" s="235"/>
      <c r="S43" s="235"/>
      <c r="T43" s="235"/>
      <c r="U43" s="236"/>
      <c r="V43" s="70"/>
      <c r="W43" s="1"/>
      <c r="X43" s="1"/>
      <c r="Y43" s="1"/>
      <c r="Z43" s="1"/>
      <c r="AA43" s="1"/>
      <c r="AB43" s="1"/>
      <c r="AC43" s="1"/>
      <c r="AD43" s="1"/>
    </row>
    <row r="44" spans="1:30" ht="13.5" thickBot="1">
      <c r="A44" s="189" t="s">
        <v>130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58">
        <v>360</v>
      </c>
      <c r="N44" s="59" t="s">
        <v>71</v>
      </c>
      <c r="O44" s="60"/>
      <c r="P44" s="57" t="s">
        <v>72</v>
      </c>
      <c r="Q44" s="59" t="s">
        <v>71</v>
      </c>
      <c r="R44" s="238"/>
      <c r="S44" s="238"/>
      <c r="T44" s="60" t="s">
        <v>72</v>
      </c>
      <c r="U44" s="64" t="s">
        <v>72</v>
      </c>
      <c r="V44" s="70"/>
      <c r="W44" s="1"/>
      <c r="X44" s="1"/>
      <c r="Y44" s="1"/>
      <c r="Z44" s="1"/>
      <c r="AA44" s="1"/>
      <c r="AB44" s="1"/>
      <c r="AC44" s="1"/>
      <c r="AD44" s="1"/>
    </row>
    <row r="45" spans="1:30" ht="13.5" thickBot="1">
      <c r="A45" s="229" t="s">
        <v>96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61">
        <v>380</v>
      </c>
      <c r="N45" s="233"/>
      <c r="O45" s="233"/>
      <c r="P45" s="233"/>
      <c r="Q45" s="233"/>
      <c r="R45" s="233"/>
      <c r="S45" s="233"/>
      <c r="T45" s="233"/>
      <c r="U45" s="234"/>
      <c r="V45" s="70"/>
      <c r="W45" s="1"/>
      <c r="X45" s="1"/>
      <c r="Y45" s="1"/>
      <c r="Z45" s="1"/>
      <c r="AA45" s="1"/>
      <c r="AB45" s="1"/>
      <c r="AC45" s="1"/>
      <c r="AD45" s="1"/>
    </row>
    <row r="46" spans="1:30" ht="13.5" thickBot="1">
      <c r="A46" s="229" t="s">
        <v>220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58">
        <v>430</v>
      </c>
      <c r="N46" s="230"/>
      <c r="O46" s="230"/>
      <c r="P46" s="230"/>
      <c r="Q46" s="230"/>
      <c r="R46" s="230"/>
      <c r="S46" s="230"/>
      <c r="T46" s="230"/>
      <c r="U46" s="231"/>
      <c r="V46" s="70"/>
      <c r="W46" s="1"/>
      <c r="X46" s="1"/>
      <c r="Y46" s="1"/>
      <c r="Z46" s="1"/>
      <c r="AA46" s="1"/>
      <c r="AB46" s="1"/>
      <c r="AC46" s="1"/>
      <c r="AD46" s="1"/>
    </row>
    <row r="47" spans="1:30" ht="13.5" thickBot="1">
      <c r="A47" s="229" t="s">
        <v>136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58">
        <v>480</v>
      </c>
      <c r="N47" s="230"/>
      <c r="O47" s="230"/>
      <c r="P47" s="230"/>
      <c r="Q47" s="230"/>
      <c r="R47" s="230"/>
      <c r="S47" s="230"/>
      <c r="T47" s="230"/>
      <c r="U47" s="231"/>
      <c r="V47" s="70"/>
      <c r="W47" s="1"/>
      <c r="X47" s="1"/>
      <c r="Y47" s="1"/>
      <c r="Z47" s="1"/>
      <c r="AA47" s="1"/>
      <c r="AB47" s="1"/>
      <c r="AC47" s="1"/>
      <c r="AD47" s="1"/>
    </row>
    <row r="48" spans="1:30" ht="13.5" thickBot="1">
      <c r="A48" s="229" t="s">
        <v>142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58"/>
      <c r="N48" s="235"/>
      <c r="O48" s="235"/>
      <c r="P48" s="235"/>
      <c r="Q48" s="235"/>
      <c r="R48" s="235"/>
      <c r="S48" s="235"/>
      <c r="T48" s="235"/>
      <c r="U48" s="236"/>
      <c r="V48" s="70"/>
      <c r="W48" s="1"/>
      <c r="X48" s="1"/>
      <c r="Y48" s="1"/>
      <c r="Z48" s="1"/>
      <c r="AA48" s="1"/>
      <c r="AB48" s="1"/>
      <c r="AC48" s="1"/>
      <c r="AD48" s="1"/>
    </row>
    <row r="49" spans="1:30" ht="13.5" thickBot="1">
      <c r="A49" s="189" t="s">
        <v>143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58">
        <v>500</v>
      </c>
      <c r="N49" s="235"/>
      <c r="O49" s="235"/>
      <c r="P49" s="235"/>
      <c r="Q49" s="235"/>
      <c r="R49" s="235"/>
      <c r="S49" s="235"/>
      <c r="T49" s="235"/>
      <c r="U49" s="236"/>
      <c r="V49" s="70"/>
      <c r="W49" s="1"/>
      <c r="X49" s="1"/>
      <c r="Y49" s="1"/>
      <c r="Z49" s="1"/>
      <c r="AA49" s="1"/>
      <c r="AB49" s="1"/>
      <c r="AC49" s="1"/>
      <c r="AD49" s="1"/>
    </row>
    <row r="50" spans="1:30" ht="13.5" thickBot="1">
      <c r="A50" s="189" t="s">
        <v>144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58">
        <v>510</v>
      </c>
      <c r="N50" s="235"/>
      <c r="O50" s="235"/>
      <c r="P50" s="235"/>
      <c r="Q50" s="235"/>
      <c r="R50" s="235"/>
      <c r="S50" s="235"/>
      <c r="T50" s="235"/>
      <c r="U50" s="236"/>
      <c r="V50" s="70"/>
      <c r="W50" s="1"/>
      <c r="X50" s="1"/>
      <c r="Y50" s="1"/>
      <c r="Z50" s="1"/>
      <c r="AA50" s="1"/>
      <c r="AB50" s="1"/>
      <c r="AC50" s="1"/>
      <c r="AD50" s="1"/>
    </row>
    <row r="51" spans="1:30" ht="13.5" thickBot="1">
      <c r="A51" s="189" t="s">
        <v>146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58">
        <v>530</v>
      </c>
      <c r="N51" s="235"/>
      <c r="O51" s="235"/>
      <c r="P51" s="235"/>
      <c r="Q51" s="235"/>
      <c r="R51" s="235"/>
      <c r="S51" s="235"/>
      <c r="T51" s="235"/>
      <c r="U51" s="236"/>
      <c r="V51" s="70"/>
      <c r="W51" s="1"/>
      <c r="X51" s="1"/>
      <c r="Y51" s="1"/>
      <c r="Z51" s="1"/>
      <c r="AA51" s="1"/>
      <c r="AB51" s="1"/>
      <c r="AC51" s="1"/>
      <c r="AD51" s="1"/>
    </row>
    <row r="52" spans="1:30" ht="13.5" thickBot="1">
      <c r="A52" s="189" t="s">
        <v>147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58"/>
      <c r="N52" s="235"/>
      <c r="O52" s="235"/>
      <c r="P52" s="235"/>
      <c r="Q52" s="235"/>
      <c r="R52" s="235"/>
      <c r="S52" s="235"/>
      <c r="T52" s="235"/>
      <c r="U52" s="236"/>
      <c r="V52" s="70"/>
      <c r="W52" s="1"/>
      <c r="X52" s="1"/>
      <c r="Y52" s="1"/>
      <c r="Z52" s="1"/>
      <c r="AA52" s="1"/>
      <c r="AB52" s="1"/>
      <c r="AC52" s="1"/>
      <c r="AD52" s="1"/>
    </row>
    <row r="53" spans="1:30" ht="13.5" thickBot="1">
      <c r="A53" s="237" t="s">
        <v>109</v>
      </c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58">
        <v>550</v>
      </c>
      <c r="N53" s="235"/>
      <c r="O53" s="235"/>
      <c r="P53" s="235"/>
      <c r="Q53" s="235"/>
      <c r="R53" s="235"/>
      <c r="S53" s="235"/>
      <c r="T53" s="235"/>
      <c r="U53" s="236"/>
      <c r="V53" s="70"/>
      <c r="W53" s="1"/>
      <c r="X53" s="1"/>
      <c r="Y53" s="1"/>
      <c r="Z53" s="1"/>
      <c r="AA53" s="1"/>
      <c r="AB53" s="1"/>
      <c r="AC53" s="1"/>
      <c r="AD53" s="1"/>
    </row>
    <row r="54" spans="1:30" ht="13.5" thickBot="1">
      <c r="A54" s="237" t="s">
        <v>150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58">
        <v>570</v>
      </c>
      <c r="N54" s="235"/>
      <c r="O54" s="235"/>
      <c r="P54" s="235"/>
      <c r="Q54" s="235"/>
      <c r="R54" s="235"/>
      <c r="S54" s="235"/>
      <c r="T54" s="235"/>
      <c r="U54" s="236"/>
      <c r="V54" s="70"/>
      <c r="W54" s="1"/>
      <c r="X54" s="1"/>
      <c r="Y54" s="1"/>
      <c r="Z54" s="1"/>
      <c r="AA54" s="1"/>
      <c r="AB54" s="1"/>
      <c r="AC54" s="1"/>
      <c r="AD54" s="1"/>
    </row>
    <row r="55" spans="1:30" ht="13.5" thickBot="1">
      <c r="A55" s="237" t="s">
        <v>151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58">
        <v>580</v>
      </c>
      <c r="N55" s="235"/>
      <c r="O55" s="235"/>
      <c r="P55" s="235"/>
      <c r="Q55" s="235"/>
      <c r="R55" s="235"/>
      <c r="S55" s="235"/>
      <c r="T55" s="235"/>
      <c r="U55" s="236"/>
      <c r="V55" s="70"/>
      <c r="W55" s="1"/>
      <c r="X55" s="1"/>
      <c r="Y55" s="1"/>
      <c r="Z55" s="1"/>
      <c r="AA55" s="1"/>
      <c r="AB55" s="1"/>
      <c r="AC55" s="1"/>
      <c r="AD55" s="1"/>
    </row>
    <row r="56" spans="1:30" ht="13.5" thickBot="1">
      <c r="A56" s="189" t="s">
        <v>153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58">
        <v>610</v>
      </c>
      <c r="N56" s="235"/>
      <c r="O56" s="235"/>
      <c r="P56" s="235"/>
      <c r="Q56" s="235"/>
      <c r="R56" s="235"/>
      <c r="S56" s="235"/>
      <c r="T56" s="235"/>
      <c r="U56" s="236"/>
      <c r="V56" s="70"/>
      <c r="W56" s="1"/>
      <c r="X56" s="1"/>
      <c r="Y56" s="1"/>
      <c r="Z56" s="1"/>
      <c r="AA56" s="1"/>
      <c r="AB56" s="1"/>
      <c r="AC56" s="1"/>
      <c r="AD56" s="1"/>
    </row>
    <row r="57" spans="1:30" ht="13.5" thickBot="1">
      <c r="A57" s="229" t="s">
        <v>154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58">
        <v>620</v>
      </c>
      <c r="N57" s="233"/>
      <c r="O57" s="233"/>
      <c r="P57" s="233"/>
      <c r="Q57" s="233"/>
      <c r="R57" s="233"/>
      <c r="S57" s="233"/>
      <c r="T57" s="233"/>
      <c r="U57" s="234"/>
      <c r="V57" s="70"/>
      <c r="W57" s="1"/>
      <c r="X57" s="1"/>
      <c r="Y57" s="1"/>
      <c r="Z57" s="1"/>
      <c r="AA57" s="1"/>
      <c r="AB57" s="1"/>
      <c r="AC57" s="1"/>
      <c r="AD57" s="1"/>
    </row>
    <row r="58" spans="1:30" ht="13.5" thickBot="1">
      <c r="A58" s="229" t="s">
        <v>155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58">
        <v>630</v>
      </c>
      <c r="N58" s="230"/>
      <c r="O58" s="230"/>
      <c r="P58" s="230"/>
      <c r="Q58" s="230"/>
      <c r="R58" s="230"/>
      <c r="S58" s="230"/>
      <c r="T58" s="230"/>
      <c r="U58" s="231"/>
      <c r="V58" s="70"/>
      <c r="W58" s="1"/>
      <c r="X58" s="1"/>
      <c r="Y58" s="1"/>
      <c r="Z58" s="1"/>
      <c r="AA58" s="1"/>
      <c r="AB58" s="1"/>
      <c r="AC58" s="1"/>
      <c r="AD58" s="1"/>
    </row>
    <row r="59" spans="1:30" ht="15" thickBot="1">
      <c r="A59" s="232" t="s">
        <v>121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58">
        <v>640</v>
      </c>
      <c r="N59" s="233"/>
      <c r="O59" s="233"/>
      <c r="P59" s="233"/>
      <c r="Q59" s="233"/>
      <c r="R59" s="233"/>
      <c r="S59" s="233"/>
      <c r="T59" s="233"/>
      <c r="U59" s="234"/>
      <c r="V59" s="70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 s="70"/>
      <c r="W60" s="1"/>
      <c r="X60" s="1"/>
      <c r="Y60" s="1"/>
      <c r="Z60" s="1"/>
      <c r="AA60" s="1"/>
      <c r="AB60" s="1"/>
      <c r="AC60" s="1"/>
      <c r="AD60" s="1"/>
    </row>
    <row r="61" spans="1:30" ht="13.5" thickBot="1">
      <c r="A61" s="145" t="s">
        <v>235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V61" s="70"/>
      <c r="W61" s="1"/>
      <c r="X61" s="1"/>
      <c r="Y61" s="1"/>
      <c r="Z61" s="1"/>
      <c r="AA61" s="1"/>
      <c r="AB61" s="1"/>
      <c r="AC61" s="1"/>
      <c r="AD61" s="1"/>
    </row>
    <row r="62" spans="1:30" ht="26.25" thickBot="1">
      <c r="A62" s="223" t="s">
        <v>156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39" t="s">
        <v>60</v>
      </c>
      <c r="N62" s="224" t="s">
        <v>157</v>
      </c>
      <c r="O62" s="224"/>
      <c r="P62" s="224"/>
      <c r="Q62" s="224" t="s">
        <v>221</v>
      </c>
      <c r="R62" s="224"/>
      <c r="S62" s="224"/>
      <c r="T62" s="224"/>
      <c r="U62" s="225"/>
      <c r="V62" s="70"/>
      <c r="W62" s="1"/>
      <c r="X62" s="1"/>
      <c r="Y62" s="1"/>
      <c r="Z62" s="1"/>
      <c r="AA62" s="1"/>
      <c r="AB62" s="1"/>
      <c r="AC62" s="1"/>
      <c r="AD62" s="1"/>
    </row>
    <row r="63" spans="1:30" ht="13.5" thickBot="1">
      <c r="A63" s="226">
        <v>1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31">
        <v>2</v>
      </c>
      <c r="N63" s="227">
        <v>3</v>
      </c>
      <c r="O63" s="227"/>
      <c r="P63" s="227"/>
      <c r="Q63" s="227">
        <v>4</v>
      </c>
      <c r="R63" s="227"/>
      <c r="S63" s="227"/>
      <c r="T63" s="227"/>
      <c r="U63" s="228"/>
      <c r="V63" s="70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215" t="s">
        <v>222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32" t="s">
        <v>66</v>
      </c>
      <c r="N64" s="217"/>
      <c r="O64" s="218"/>
      <c r="P64" s="219"/>
      <c r="Q64" s="220"/>
      <c r="R64" s="218"/>
      <c r="S64" s="218"/>
      <c r="T64" s="218"/>
      <c r="U64" s="218"/>
      <c r="V64" s="70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221" t="s">
        <v>223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33" t="s">
        <v>74</v>
      </c>
      <c r="N65" s="34" t="s">
        <v>71</v>
      </c>
      <c r="O65" s="40"/>
      <c r="P65" s="35" t="s">
        <v>72</v>
      </c>
      <c r="Q65" s="36" t="s">
        <v>71</v>
      </c>
      <c r="R65" s="198"/>
      <c r="S65" s="198"/>
      <c r="T65" s="29" t="s">
        <v>72</v>
      </c>
      <c r="U65" s="66" t="s">
        <v>72</v>
      </c>
      <c r="V65" s="70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212" t="s">
        <v>224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4"/>
      <c r="M66" s="37" t="s">
        <v>76</v>
      </c>
      <c r="N66" s="204"/>
      <c r="O66" s="205"/>
      <c r="P66" s="206"/>
      <c r="Q66" s="207"/>
      <c r="R66" s="205"/>
      <c r="S66" s="205"/>
      <c r="T66" s="205"/>
      <c r="U66" s="205"/>
      <c r="V66" s="70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215" t="s">
        <v>171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33" t="s">
        <v>87</v>
      </c>
      <c r="N67" s="208"/>
      <c r="O67" s="209"/>
      <c r="P67" s="210"/>
      <c r="Q67" s="211"/>
      <c r="R67" s="209"/>
      <c r="S67" s="209"/>
      <c r="T67" s="209"/>
      <c r="U67" s="209"/>
      <c r="V67" s="70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96" t="s">
        <v>225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33" t="s">
        <v>91</v>
      </c>
      <c r="N68" s="208"/>
      <c r="O68" s="209"/>
      <c r="P68" s="210"/>
      <c r="Q68" s="211"/>
      <c r="R68" s="209"/>
      <c r="S68" s="209"/>
      <c r="T68" s="209"/>
      <c r="U68" s="209"/>
      <c r="V68" s="70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96" t="s">
        <v>226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33" t="s">
        <v>93</v>
      </c>
      <c r="N69" s="208"/>
      <c r="O69" s="209"/>
      <c r="P69" s="210"/>
      <c r="Q69" s="211"/>
      <c r="R69" s="209"/>
      <c r="S69" s="209"/>
      <c r="T69" s="209"/>
      <c r="U69" s="209"/>
      <c r="V69" s="70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90" t="s">
        <v>227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33" t="s">
        <v>95</v>
      </c>
      <c r="N70" s="204"/>
      <c r="O70" s="205"/>
      <c r="P70" s="206"/>
      <c r="Q70" s="207"/>
      <c r="R70" s="205"/>
      <c r="S70" s="205"/>
      <c r="T70" s="205"/>
      <c r="U70" s="205"/>
      <c r="V70" s="70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96" t="s">
        <v>228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33" t="s">
        <v>97</v>
      </c>
      <c r="N71" s="41"/>
      <c r="O71" s="40"/>
      <c r="P71" s="43"/>
      <c r="Q71" s="42"/>
      <c r="R71" s="198"/>
      <c r="S71" s="198"/>
      <c r="T71" s="40"/>
      <c r="U71" s="67"/>
      <c r="V71" s="70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96" t="s">
        <v>193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33" t="s">
        <v>175</v>
      </c>
      <c r="N72" s="41" t="s">
        <v>71</v>
      </c>
      <c r="O72" s="40"/>
      <c r="P72" s="43" t="s">
        <v>72</v>
      </c>
      <c r="Q72" s="42" t="s">
        <v>71</v>
      </c>
      <c r="R72" s="198"/>
      <c r="S72" s="198"/>
      <c r="T72" s="40" t="s">
        <v>72</v>
      </c>
      <c r="U72" s="66" t="s">
        <v>72</v>
      </c>
      <c r="V72" s="70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96" t="s">
        <v>194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33">
        <v>100</v>
      </c>
      <c r="N73" s="41" t="s">
        <v>71</v>
      </c>
      <c r="O73" s="40"/>
      <c r="P73" s="43" t="s">
        <v>72</v>
      </c>
      <c r="Q73" s="42" t="s">
        <v>71</v>
      </c>
      <c r="R73" s="198"/>
      <c r="S73" s="198"/>
      <c r="T73" s="40" t="s">
        <v>72</v>
      </c>
      <c r="U73" s="66" t="s">
        <v>72</v>
      </c>
      <c r="V73" s="70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96" t="s">
        <v>195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33">
        <v>110</v>
      </c>
      <c r="N74" s="41" t="s">
        <v>71</v>
      </c>
      <c r="O74" s="40"/>
      <c r="P74" s="43" t="s">
        <v>72</v>
      </c>
      <c r="Q74" s="42" t="s">
        <v>71</v>
      </c>
      <c r="R74" s="198"/>
      <c r="S74" s="198"/>
      <c r="T74" s="40" t="s">
        <v>72</v>
      </c>
      <c r="U74" s="66" t="s">
        <v>72</v>
      </c>
      <c r="V74" s="70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96" t="s">
        <v>196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33">
        <v>120</v>
      </c>
      <c r="N75" s="41" t="s">
        <v>71</v>
      </c>
      <c r="O75" s="40"/>
      <c r="P75" s="43" t="s">
        <v>72</v>
      </c>
      <c r="Q75" s="42" t="s">
        <v>71</v>
      </c>
      <c r="R75" s="198"/>
      <c r="S75" s="198"/>
      <c r="T75" s="40" t="s">
        <v>72</v>
      </c>
      <c r="U75" s="66" t="s">
        <v>72</v>
      </c>
      <c r="V75" s="70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96" t="s">
        <v>174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33">
        <v>130</v>
      </c>
      <c r="N76" s="41" t="s">
        <v>71</v>
      </c>
      <c r="O76" s="40"/>
      <c r="P76" s="43" t="s">
        <v>72</v>
      </c>
      <c r="Q76" s="42" t="s">
        <v>71</v>
      </c>
      <c r="R76" s="198"/>
      <c r="S76" s="198"/>
      <c r="T76" s="40" t="s">
        <v>72</v>
      </c>
      <c r="U76" s="66" t="s">
        <v>72</v>
      </c>
      <c r="V76" s="70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201" t="s">
        <v>229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3"/>
      <c r="M77" s="33">
        <v>131</v>
      </c>
      <c r="N77" s="41" t="s">
        <v>71</v>
      </c>
      <c r="O77" s="40"/>
      <c r="P77" s="43" t="s">
        <v>72</v>
      </c>
      <c r="Q77" s="42" t="s">
        <v>71</v>
      </c>
      <c r="R77" s="198"/>
      <c r="S77" s="198"/>
      <c r="T77" s="40" t="s">
        <v>72</v>
      </c>
      <c r="U77" s="66" t="s">
        <v>72</v>
      </c>
      <c r="V77" s="70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99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33">
        <v>140</v>
      </c>
      <c r="N78" s="41" t="s">
        <v>71</v>
      </c>
      <c r="O78" s="40"/>
      <c r="P78" s="43" t="s">
        <v>72</v>
      </c>
      <c r="Q78" s="42" t="s">
        <v>71</v>
      </c>
      <c r="R78" s="198"/>
      <c r="S78" s="198"/>
      <c r="T78" s="40" t="s">
        <v>72</v>
      </c>
      <c r="U78" s="66" t="s">
        <v>72</v>
      </c>
      <c r="V78" s="70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96" t="s">
        <v>230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33">
        <v>150</v>
      </c>
      <c r="N79" s="41" t="s">
        <v>71</v>
      </c>
      <c r="O79" s="40"/>
      <c r="P79" s="43" t="s">
        <v>72</v>
      </c>
      <c r="Q79" s="42" t="s">
        <v>71</v>
      </c>
      <c r="R79" s="198"/>
      <c r="S79" s="198"/>
      <c r="T79" s="40" t="s">
        <v>72</v>
      </c>
      <c r="U79" s="66" t="s">
        <v>72</v>
      </c>
      <c r="V79" s="70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96" t="s">
        <v>231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33">
        <v>160</v>
      </c>
      <c r="N80" s="41" t="s">
        <v>71</v>
      </c>
      <c r="O80" s="40"/>
      <c r="P80" s="43" t="s">
        <v>72</v>
      </c>
      <c r="Q80" s="42" t="s">
        <v>71</v>
      </c>
      <c r="R80" s="198"/>
      <c r="S80" s="198"/>
      <c r="T80" s="40" t="s">
        <v>72</v>
      </c>
      <c r="U80" s="66" t="s">
        <v>72</v>
      </c>
      <c r="V80" s="70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96" t="s">
        <v>232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33">
        <v>170</v>
      </c>
      <c r="N81" s="41" t="s">
        <v>71</v>
      </c>
      <c r="O81" s="40"/>
      <c r="P81" s="43" t="s">
        <v>72</v>
      </c>
      <c r="Q81" s="42" t="s">
        <v>71</v>
      </c>
      <c r="R81" s="198"/>
      <c r="S81" s="198"/>
      <c r="T81" s="40" t="s">
        <v>72</v>
      </c>
      <c r="U81" s="66" t="s">
        <v>72</v>
      </c>
      <c r="V81" s="70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90" t="s">
        <v>233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33">
        <v>180</v>
      </c>
      <c r="N82" s="44" t="s">
        <v>71</v>
      </c>
      <c r="O82" s="45"/>
      <c r="P82" s="46" t="s">
        <v>72</v>
      </c>
      <c r="Q82" s="47" t="s">
        <v>71</v>
      </c>
      <c r="R82" s="195"/>
      <c r="S82" s="195"/>
      <c r="T82" s="45" t="s">
        <v>72</v>
      </c>
      <c r="U82" s="68" t="s">
        <v>72</v>
      </c>
      <c r="V82" s="70"/>
      <c r="W82" s="1"/>
      <c r="X82" s="1"/>
      <c r="Y82" s="1"/>
      <c r="Z82" s="1"/>
      <c r="AA82" s="1"/>
      <c r="AB82" s="1"/>
      <c r="AC82" s="1"/>
      <c r="AD82" s="1"/>
    </row>
    <row r="83" spans="1:30" ht="13.5" thickBot="1">
      <c r="A83" s="192" t="s">
        <v>234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38">
        <v>190</v>
      </c>
      <c r="N83" s="48"/>
      <c r="O83" s="49"/>
      <c r="P83" s="50"/>
      <c r="Q83" s="51"/>
      <c r="R83" s="194"/>
      <c r="S83" s="194"/>
      <c r="T83" s="194"/>
      <c r="U83" s="69"/>
      <c r="V83" s="70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2:30" ht="12.75">
      <c r="V180" s="1"/>
      <c r="W180" s="1"/>
      <c r="X180" s="1"/>
      <c r="Y180" s="1"/>
      <c r="Z180" s="1"/>
      <c r="AA180" s="1"/>
      <c r="AB180" s="1"/>
      <c r="AC180" s="1"/>
      <c r="AD180" s="1"/>
    </row>
  </sheetData>
  <mergeCells count="218">
    <mergeCell ref="A61:T61"/>
    <mergeCell ref="A1:T1"/>
    <mergeCell ref="A2:L2"/>
    <mergeCell ref="N2:P2"/>
    <mergeCell ref="Q2:U2"/>
    <mergeCell ref="A3:L3"/>
    <mergeCell ref="N3:P3"/>
    <mergeCell ref="Q3:U3"/>
    <mergeCell ref="A4:L4"/>
    <mergeCell ref="N4:P4"/>
    <mergeCell ref="Q4:U4"/>
    <mergeCell ref="A5:L5"/>
    <mergeCell ref="N5:P5"/>
    <mergeCell ref="Q5:U5"/>
    <mergeCell ref="A6:L6"/>
    <mergeCell ref="N6:P6"/>
    <mergeCell ref="Q6:U6"/>
    <mergeCell ref="A7:L7"/>
    <mergeCell ref="N7:P7"/>
    <mergeCell ref="Q7:U7"/>
    <mergeCell ref="A8:L8"/>
    <mergeCell ref="N8:P8"/>
    <mergeCell ref="Q8:U8"/>
    <mergeCell ref="A9:L9"/>
    <mergeCell ref="R9:S9"/>
    <mergeCell ref="A10:L10"/>
    <mergeCell ref="N10:P10"/>
    <mergeCell ref="Q10:U10"/>
    <mergeCell ref="A11:L11"/>
    <mergeCell ref="N11:P11"/>
    <mergeCell ref="Q11:U11"/>
    <mergeCell ref="A12:L12"/>
    <mergeCell ref="N12:P12"/>
    <mergeCell ref="Q12:U12"/>
    <mergeCell ref="A13:L13"/>
    <mergeCell ref="R13:S13"/>
    <mergeCell ref="A14:L14"/>
    <mergeCell ref="N14:P14"/>
    <mergeCell ref="Q14:U14"/>
    <mergeCell ref="A15:L15"/>
    <mergeCell ref="N15:P15"/>
    <mergeCell ref="Q15:U15"/>
    <mergeCell ref="A16:L16"/>
    <mergeCell ref="N16:P16"/>
    <mergeCell ref="Q16:U16"/>
    <mergeCell ref="A17:L17"/>
    <mergeCell ref="N17:P17"/>
    <mergeCell ref="Q17:U17"/>
    <mergeCell ref="A18:L18"/>
    <mergeCell ref="N18:P18"/>
    <mergeCell ref="Q18:U18"/>
    <mergeCell ref="A19:L19"/>
    <mergeCell ref="N19:P19"/>
    <mergeCell ref="Q19:U19"/>
    <mergeCell ref="A20:L20"/>
    <mergeCell ref="N20:P20"/>
    <mergeCell ref="Q20:U20"/>
    <mergeCell ref="A21:L21"/>
    <mergeCell ref="N21:P21"/>
    <mergeCell ref="Q21:U21"/>
    <mergeCell ref="A22:L22"/>
    <mergeCell ref="N22:P22"/>
    <mergeCell ref="Q22:U22"/>
    <mergeCell ref="A23:L23"/>
    <mergeCell ref="N23:P23"/>
    <mergeCell ref="Q23:U23"/>
    <mergeCell ref="A24:L24"/>
    <mergeCell ref="A25:L25"/>
    <mergeCell ref="N25:P25"/>
    <mergeCell ref="Q25:U25"/>
    <mergeCell ref="R24:S24"/>
    <mergeCell ref="A26:L26"/>
    <mergeCell ref="N26:P26"/>
    <mergeCell ref="Q26:U26"/>
    <mergeCell ref="A27:L27"/>
    <mergeCell ref="N27:P27"/>
    <mergeCell ref="Q27:U27"/>
    <mergeCell ref="A28:L28"/>
    <mergeCell ref="N28:P28"/>
    <mergeCell ref="Q28:U28"/>
    <mergeCell ref="A29:L29"/>
    <mergeCell ref="N29:P29"/>
    <mergeCell ref="Q29:U29"/>
    <mergeCell ref="A30:L30"/>
    <mergeCell ref="N30:P30"/>
    <mergeCell ref="Q30:U30"/>
    <mergeCell ref="A31:L31"/>
    <mergeCell ref="N31:P31"/>
    <mergeCell ref="Q31:U31"/>
    <mergeCell ref="A32:L32"/>
    <mergeCell ref="N32:P32"/>
    <mergeCell ref="Q32:U32"/>
    <mergeCell ref="A33:L33"/>
    <mergeCell ref="N33:P33"/>
    <mergeCell ref="Q33:U33"/>
    <mergeCell ref="A34:L34"/>
    <mergeCell ref="N34:P34"/>
    <mergeCell ref="Q34:U34"/>
    <mergeCell ref="A37:L37"/>
    <mergeCell ref="N37:P37"/>
    <mergeCell ref="Q37:U37"/>
    <mergeCell ref="A38:L38"/>
    <mergeCell ref="N38:P38"/>
    <mergeCell ref="Q38:U38"/>
    <mergeCell ref="A39:L39"/>
    <mergeCell ref="N39:P39"/>
    <mergeCell ref="Q39:U39"/>
    <mergeCell ref="A40:L40"/>
    <mergeCell ref="N40:P40"/>
    <mergeCell ref="Q40:U40"/>
    <mergeCell ref="A41:L41"/>
    <mergeCell ref="N41:P41"/>
    <mergeCell ref="Q41:U41"/>
    <mergeCell ref="A42:L42"/>
    <mergeCell ref="N42:P42"/>
    <mergeCell ref="Q42:U42"/>
    <mergeCell ref="A43:L43"/>
    <mergeCell ref="N43:P43"/>
    <mergeCell ref="Q43:U43"/>
    <mergeCell ref="A44:L44"/>
    <mergeCell ref="A45:L45"/>
    <mergeCell ref="N45:P45"/>
    <mergeCell ref="Q45:U45"/>
    <mergeCell ref="R44:S44"/>
    <mergeCell ref="A46:L46"/>
    <mergeCell ref="N46:P46"/>
    <mergeCell ref="Q46:U46"/>
    <mergeCell ref="A47:L47"/>
    <mergeCell ref="N47:P47"/>
    <mergeCell ref="Q47:U47"/>
    <mergeCell ref="A48:L48"/>
    <mergeCell ref="N48:P48"/>
    <mergeCell ref="Q48:U48"/>
    <mergeCell ref="A49:L49"/>
    <mergeCell ref="N49:P49"/>
    <mergeCell ref="Q49:U49"/>
    <mergeCell ref="A50:L50"/>
    <mergeCell ref="N50:P50"/>
    <mergeCell ref="Q50:U50"/>
    <mergeCell ref="A51:L51"/>
    <mergeCell ref="N51:P51"/>
    <mergeCell ref="Q51:U51"/>
    <mergeCell ref="A52:L52"/>
    <mergeCell ref="N52:P52"/>
    <mergeCell ref="Q52:U52"/>
    <mergeCell ref="A53:L53"/>
    <mergeCell ref="N53:P53"/>
    <mergeCell ref="Q53:U53"/>
    <mergeCell ref="A54:L54"/>
    <mergeCell ref="N54:P54"/>
    <mergeCell ref="Q54:U54"/>
    <mergeCell ref="A55:L55"/>
    <mergeCell ref="N55:P55"/>
    <mergeCell ref="Q55:U55"/>
    <mergeCell ref="A56:L56"/>
    <mergeCell ref="N56:P56"/>
    <mergeCell ref="Q56:U56"/>
    <mergeCell ref="A57:L57"/>
    <mergeCell ref="N57:P57"/>
    <mergeCell ref="Q57:U57"/>
    <mergeCell ref="A58:L58"/>
    <mergeCell ref="N58:P58"/>
    <mergeCell ref="Q58:U58"/>
    <mergeCell ref="A59:L59"/>
    <mergeCell ref="N59:P59"/>
    <mergeCell ref="Q59:U59"/>
    <mergeCell ref="A62:L62"/>
    <mergeCell ref="N62:P62"/>
    <mergeCell ref="Q62:U62"/>
    <mergeCell ref="A63:L63"/>
    <mergeCell ref="N63:P63"/>
    <mergeCell ref="Q63:U63"/>
    <mergeCell ref="A64:L64"/>
    <mergeCell ref="N64:P64"/>
    <mergeCell ref="Q64:U64"/>
    <mergeCell ref="A65:L65"/>
    <mergeCell ref="R65:S65"/>
    <mergeCell ref="A66:L66"/>
    <mergeCell ref="N66:P66"/>
    <mergeCell ref="Q66:U66"/>
    <mergeCell ref="A67:L67"/>
    <mergeCell ref="N67:P67"/>
    <mergeCell ref="Q67:U67"/>
    <mergeCell ref="A68:L68"/>
    <mergeCell ref="N68:P68"/>
    <mergeCell ref="Q68:U68"/>
    <mergeCell ref="A69:L69"/>
    <mergeCell ref="N69:P69"/>
    <mergeCell ref="Q69:U69"/>
    <mergeCell ref="A70:L70"/>
    <mergeCell ref="N70:P70"/>
    <mergeCell ref="Q70:U70"/>
    <mergeCell ref="A71:L71"/>
    <mergeCell ref="R71:S71"/>
    <mergeCell ref="A72:L72"/>
    <mergeCell ref="A73:L73"/>
    <mergeCell ref="R72:S72"/>
    <mergeCell ref="R73:S73"/>
    <mergeCell ref="A74:L74"/>
    <mergeCell ref="A75:L75"/>
    <mergeCell ref="R74:S74"/>
    <mergeCell ref="R75:S75"/>
    <mergeCell ref="A76:L76"/>
    <mergeCell ref="A77:L77"/>
    <mergeCell ref="R76:S76"/>
    <mergeCell ref="R77:S77"/>
    <mergeCell ref="A78:L78"/>
    <mergeCell ref="A79:L79"/>
    <mergeCell ref="R79:S79"/>
    <mergeCell ref="R78:S78"/>
    <mergeCell ref="A80:L80"/>
    <mergeCell ref="A81:L81"/>
    <mergeCell ref="R81:S81"/>
    <mergeCell ref="R80:S80"/>
    <mergeCell ref="A82:L82"/>
    <mergeCell ref="A83:L83"/>
    <mergeCell ref="R83:T83"/>
    <mergeCell ref="R82:S8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dcterms:created xsi:type="dcterms:W3CDTF">1996-10-08T23:32:33Z</dcterms:created>
  <dcterms:modified xsi:type="dcterms:W3CDTF">2011-01-04T13:37:00Z</dcterms:modified>
  <cp:category/>
  <cp:version/>
  <cp:contentType/>
  <cp:contentStatus/>
</cp:coreProperties>
</file>